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E:\Commercial I\COMMERCIAL_PRESENT\REA ACCOUTS\REA 24-25\Beta Calculation\"/>
    </mc:Choice>
  </mc:AlternateContent>
  <xr:revisionPtr revIDLastSave="0" documentId="13_ncr:1_{3E031771-678A-4D6B-8907-CB2746A7941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May-24_Rev-1" sheetId="4" r:id="rId1"/>
    <sheet name="Jun-24_Rev-1" sheetId="5" r:id="rId2"/>
    <sheet name="Feb-25" sheetId="1" r:id="rId3"/>
    <sheet name="Jan-25" sheetId="2" r:id="rId4"/>
    <sheet name="Apr-24_Rev-1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V30" i="5" l="1"/>
  <c r="CH25" i="5"/>
  <c r="AG24" i="5"/>
  <c r="EW22" i="5"/>
  <c r="EU22" i="5"/>
  <c r="CN22" i="5"/>
  <c r="CL22" i="5"/>
  <c r="AO22" i="5"/>
  <c r="AM22" i="5"/>
  <c r="AS20" i="5"/>
  <c r="BC19" i="5"/>
  <c r="GZ15" i="5"/>
  <c r="GY15" i="5"/>
  <c r="GX15" i="5"/>
  <c r="GW15" i="5"/>
  <c r="GV15" i="5"/>
  <c r="GU15" i="5"/>
  <c r="GT15" i="5"/>
  <c r="GS15" i="5"/>
  <c r="GR15" i="5"/>
  <c r="GQ15" i="5"/>
  <c r="GP15" i="5"/>
  <c r="GO15" i="5"/>
  <c r="GN15" i="5"/>
  <c r="GM15" i="5"/>
  <c r="GL15" i="5"/>
  <c r="GK15" i="5"/>
  <c r="GJ15" i="5"/>
  <c r="GI15" i="5"/>
  <c r="GH15" i="5"/>
  <c r="GG15" i="5"/>
  <c r="GF15" i="5"/>
  <c r="GE15" i="5"/>
  <c r="GD15" i="5"/>
  <c r="GC15" i="5"/>
  <c r="GB15" i="5"/>
  <c r="GA15" i="5"/>
  <c r="FZ15" i="5"/>
  <c r="FY15" i="5"/>
  <c r="FX15" i="5"/>
  <c r="FW15" i="5"/>
  <c r="FV15" i="5"/>
  <c r="FU15" i="5"/>
  <c r="FT15" i="5"/>
  <c r="FS15" i="5"/>
  <c r="FR15" i="5"/>
  <c r="FQ15" i="5"/>
  <c r="FP15" i="5"/>
  <c r="FO15" i="5"/>
  <c r="FN15" i="5"/>
  <c r="FM15" i="5"/>
  <c r="FL15" i="5"/>
  <c r="FJ15" i="5"/>
  <c r="FH15" i="5"/>
  <c r="FE15" i="5"/>
  <c r="FB15" i="5"/>
  <c r="EK15" i="5"/>
  <c r="EE15" i="5"/>
  <c r="EC15" i="5"/>
  <c r="EA15" i="5"/>
  <c r="DY15" i="5"/>
  <c r="DW15" i="5"/>
  <c r="DV15" i="5"/>
  <c r="DU15" i="5"/>
  <c r="DS15" i="5"/>
  <c r="DQ15" i="5"/>
  <c r="DO15" i="5"/>
  <c r="DM15" i="5"/>
  <c r="CF15" i="5"/>
  <c r="CD15" i="5"/>
  <c r="BX15" i="5"/>
  <c r="BV15" i="5"/>
  <c r="BT15" i="5"/>
  <c r="BL15" i="5"/>
  <c r="BJ15" i="5"/>
  <c r="BF15" i="5"/>
  <c r="BB15" i="5"/>
  <c r="AM15" i="5"/>
  <c r="AK15" i="5"/>
  <c r="AG15" i="5"/>
  <c r="AE15" i="5"/>
  <c r="AC15" i="5"/>
  <c r="AA15" i="5"/>
  <c r="Y15" i="5"/>
  <c r="W15" i="5"/>
  <c r="U15" i="5"/>
  <c r="Q15" i="5"/>
  <c r="O15" i="5"/>
  <c r="M15" i="5"/>
  <c r="K15" i="5"/>
  <c r="EZ14" i="5"/>
  <c r="EZ15" i="5" s="1"/>
  <c r="EN14" i="5"/>
  <c r="EN15" i="5" s="1"/>
  <c r="DV14" i="5"/>
  <c r="CS14" i="5"/>
  <c r="CS15" i="5" s="1"/>
  <c r="CG14" i="5"/>
  <c r="CG15" i="5" s="1"/>
  <c r="BP14" i="5"/>
  <c r="BP15" i="5" s="1"/>
  <c r="AZ14" i="5"/>
  <c r="AZ15" i="5" s="1"/>
  <c r="S14" i="5"/>
  <c r="S15" i="5" s="1"/>
  <c r="CU12" i="5"/>
  <c r="CU14" i="5" s="1"/>
  <c r="CU15" i="5" s="1"/>
  <c r="GY11" i="5"/>
  <c r="GW11" i="5"/>
  <c r="GU11" i="5"/>
  <c r="GS11" i="5"/>
  <c r="GQ11" i="5"/>
  <c r="GO11" i="5"/>
  <c r="GM11" i="5"/>
  <c r="GK11" i="5"/>
  <c r="GI11" i="5"/>
  <c r="GG11" i="5"/>
  <c r="GE11" i="5"/>
  <c r="GC11" i="5"/>
  <c r="FK11" i="5"/>
  <c r="FI11" i="5"/>
  <c r="FG11" i="5"/>
  <c r="FF11" i="5"/>
  <c r="FD11" i="5"/>
  <c r="FC11" i="5"/>
  <c r="FA11" i="5"/>
  <c r="EZ11" i="5"/>
  <c r="EY11" i="5"/>
  <c r="EX11" i="5"/>
  <c r="EW11" i="5"/>
  <c r="EV11" i="5"/>
  <c r="EU11" i="5"/>
  <c r="ET11" i="5"/>
  <c r="ES11" i="5"/>
  <c r="ER11" i="5"/>
  <c r="EQ11" i="5"/>
  <c r="EP11" i="5"/>
  <c r="EO11" i="5"/>
  <c r="EN11" i="5"/>
  <c r="EM11" i="5"/>
  <c r="EL11" i="5"/>
  <c r="EJ11" i="5"/>
  <c r="EI11" i="5"/>
  <c r="EH11" i="5"/>
  <c r="EG11" i="5"/>
  <c r="EF11" i="5"/>
  <c r="ED11" i="5"/>
  <c r="EB11" i="5"/>
  <c r="DZ11" i="5"/>
  <c r="DX11" i="5"/>
  <c r="DV11" i="5"/>
  <c r="DT11" i="5"/>
  <c r="DR11" i="5"/>
  <c r="DP11" i="5"/>
  <c r="DN11" i="5"/>
  <c r="DL11" i="5"/>
  <c r="DK11" i="5"/>
  <c r="DJ11" i="5"/>
  <c r="DI11" i="5"/>
  <c r="DH11" i="5"/>
  <c r="DG11" i="5"/>
  <c r="DF11" i="5"/>
  <c r="DE11" i="5"/>
  <c r="DD11" i="5"/>
  <c r="DC11" i="5"/>
  <c r="DB11" i="5"/>
  <c r="DA11" i="5"/>
  <c r="CZ11" i="5"/>
  <c r="CY11" i="5"/>
  <c r="CX11" i="5"/>
  <c r="CW11" i="5"/>
  <c r="CV11" i="5"/>
  <c r="CU11" i="5"/>
  <c r="CT11" i="5"/>
  <c r="CS11" i="5"/>
  <c r="CR11" i="5"/>
  <c r="CQ11" i="5"/>
  <c r="CP11" i="5"/>
  <c r="CO11" i="5"/>
  <c r="CN11" i="5"/>
  <c r="CM11" i="5"/>
  <c r="CL11" i="5"/>
  <c r="CK11" i="5"/>
  <c r="CJ11" i="5"/>
  <c r="CI11" i="5"/>
  <c r="CH11" i="5"/>
  <c r="CG11" i="5"/>
  <c r="CE11" i="5"/>
  <c r="CC11" i="5"/>
  <c r="CB11" i="5"/>
  <c r="CA11" i="5"/>
  <c r="BZ11" i="5"/>
  <c r="BY11" i="5"/>
  <c r="BW11" i="5"/>
  <c r="BU11" i="5"/>
  <c r="BS11" i="5"/>
  <c r="BR11" i="5"/>
  <c r="BQ11" i="5"/>
  <c r="BP11" i="5"/>
  <c r="BO11" i="5"/>
  <c r="BN11" i="5"/>
  <c r="BM11" i="5"/>
  <c r="BK11" i="5"/>
  <c r="BI11" i="5"/>
  <c r="BH11" i="5"/>
  <c r="BG11" i="5"/>
  <c r="BE11" i="5"/>
  <c r="BD11" i="5"/>
  <c r="BC11" i="5"/>
  <c r="BA11" i="5"/>
  <c r="AZ11" i="5"/>
  <c r="AY11" i="5"/>
  <c r="AX11" i="5"/>
  <c r="AW11" i="5"/>
  <c r="AV11" i="5"/>
  <c r="AU11" i="5"/>
  <c r="AT11" i="5"/>
  <c r="AS11" i="5"/>
  <c r="AR11" i="5"/>
  <c r="AQ11" i="5"/>
  <c r="AP11" i="5"/>
  <c r="AO11" i="5"/>
  <c r="AN11" i="5"/>
  <c r="AL11" i="5"/>
  <c r="AJ11" i="5"/>
  <c r="AI11" i="5"/>
  <c r="AH11" i="5"/>
  <c r="AF11" i="5"/>
  <c r="AD11" i="5"/>
  <c r="AB11" i="5"/>
  <c r="Z11" i="5"/>
  <c r="X11" i="5"/>
  <c r="V11" i="5"/>
  <c r="T11" i="5"/>
  <c r="S11" i="5"/>
  <c r="R11" i="5"/>
  <c r="P11" i="5"/>
  <c r="N11" i="5"/>
  <c r="L11" i="5"/>
  <c r="J11" i="5"/>
  <c r="I11" i="5"/>
  <c r="H11" i="5"/>
  <c r="G11" i="5"/>
  <c r="F11" i="5"/>
  <c r="E11" i="5"/>
  <c r="D11" i="5"/>
  <c r="FK8" i="5"/>
  <c r="FK12" i="5" s="1"/>
  <c r="FK14" i="5" s="1"/>
  <c r="FK15" i="5" s="1"/>
  <c r="FI8" i="5"/>
  <c r="FI12" i="5" s="1"/>
  <c r="FI14" i="5" s="1"/>
  <c r="FI15" i="5" s="1"/>
  <c r="EW8" i="5"/>
  <c r="EW12" i="5" s="1"/>
  <c r="EW14" i="5" s="1"/>
  <c r="EW15" i="5" s="1"/>
  <c r="EV8" i="5"/>
  <c r="EV12" i="5" s="1"/>
  <c r="EV14" i="5" s="1"/>
  <c r="EV15" i="5" s="1"/>
  <c r="EU8" i="5"/>
  <c r="EU12" i="5" s="1"/>
  <c r="EU14" i="5" s="1"/>
  <c r="EU15" i="5" s="1"/>
  <c r="ET8" i="5"/>
  <c r="ET12" i="5" s="1"/>
  <c r="ET14" i="5" s="1"/>
  <c r="ET15" i="5" s="1"/>
  <c r="ES8" i="5"/>
  <c r="ES12" i="5" s="1"/>
  <c r="ES14" i="5" s="1"/>
  <c r="ES15" i="5" s="1"/>
  <c r="EJ8" i="5"/>
  <c r="EI8" i="5"/>
  <c r="EH8" i="5"/>
  <c r="EH12" i="5" s="1"/>
  <c r="EH14" i="5" s="1"/>
  <c r="EH15" i="5" s="1"/>
  <c r="EG8" i="5"/>
  <c r="EG12" i="5" s="1"/>
  <c r="EG14" i="5" s="1"/>
  <c r="EG15" i="5" s="1"/>
  <c r="EF8" i="5"/>
  <c r="EF12" i="5" s="1"/>
  <c r="EF14" i="5" s="1"/>
  <c r="EF15" i="5" s="1"/>
  <c r="DP8" i="5"/>
  <c r="DP12" i="5" s="1"/>
  <c r="DP14" i="5" s="1"/>
  <c r="DP15" i="5" s="1"/>
  <c r="DN8" i="5"/>
  <c r="DN12" i="5" s="1"/>
  <c r="DN14" i="5" s="1"/>
  <c r="DN15" i="5" s="1"/>
  <c r="DL8" i="5"/>
  <c r="DL12" i="5" s="1"/>
  <c r="DL14" i="5" s="1"/>
  <c r="DL15" i="5" s="1"/>
  <c r="DK8" i="5"/>
  <c r="DK12" i="5" s="1"/>
  <c r="DK14" i="5" s="1"/>
  <c r="DK15" i="5" s="1"/>
  <c r="DJ8" i="5"/>
  <c r="DJ12" i="5" s="1"/>
  <c r="DJ14" i="5" s="1"/>
  <c r="DJ15" i="5" s="1"/>
  <c r="DB8" i="5"/>
  <c r="DA8" i="5"/>
  <c r="DA12" i="5" s="1"/>
  <c r="DA14" i="5" s="1"/>
  <c r="DA15" i="5" s="1"/>
  <c r="CZ8" i="5"/>
  <c r="CZ12" i="5" s="1"/>
  <c r="CZ14" i="5" s="1"/>
  <c r="CZ15" i="5" s="1"/>
  <c r="CY8" i="5"/>
  <c r="CY12" i="5" s="1"/>
  <c r="CY14" i="5" s="1"/>
  <c r="CY15" i="5" s="1"/>
  <c r="CX8" i="5"/>
  <c r="CX12" i="5" s="1"/>
  <c r="CX14" i="5" s="1"/>
  <c r="CX15" i="5" s="1"/>
  <c r="CW8" i="5"/>
  <c r="CW12" i="5" s="1"/>
  <c r="CW14" i="5" s="1"/>
  <c r="CW15" i="5" s="1"/>
  <c r="CV8" i="5"/>
  <c r="CV12" i="5" s="1"/>
  <c r="CV14" i="5" s="1"/>
  <c r="CV15" i="5" s="1"/>
  <c r="CP8" i="5"/>
  <c r="CP12" i="5" s="1"/>
  <c r="CP14" i="5" s="1"/>
  <c r="CP15" i="5" s="1"/>
  <c r="CO8" i="5"/>
  <c r="CN8" i="5"/>
  <c r="CN12" i="5" s="1"/>
  <c r="CN14" i="5" s="1"/>
  <c r="CN15" i="5" s="1"/>
  <c r="CM8" i="5"/>
  <c r="CM12" i="5" s="1"/>
  <c r="CM14" i="5" s="1"/>
  <c r="CM15" i="5" s="1"/>
  <c r="CB8" i="5"/>
  <c r="CA8" i="5"/>
  <c r="CA12" i="5" s="1"/>
  <c r="CA14" i="5" s="1"/>
  <c r="CA15" i="5" s="1"/>
  <c r="BZ8" i="5"/>
  <c r="BZ12" i="5" s="1"/>
  <c r="BZ14" i="5" s="1"/>
  <c r="BZ15" i="5" s="1"/>
  <c r="BY8" i="5"/>
  <c r="BY12" i="5" s="1"/>
  <c r="BY14" i="5" s="1"/>
  <c r="BY15" i="5" s="1"/>
  <c r="BW8" i="5"/>
  <c r="BW12" i="5" s="1"/>
  <c r="BW14" i="5" s="1"/>
  <c r="BW15" i="5" s="1"/>
  <c r="BU8" i="5"/>
  <c r="BU12" i="5" s="1"/>
  <c r="BU14" i="5" s="1"/>
  <c r="BU15" i="5" s="1"/>
  <c r="BM8" i="5"/>
  <c r="BK8" i="5"/>
  <c r="BI8" i="5"/>
  <c r="BI12" i="5" s="1"/>
  <c r="BI14" i="5" s="1"/>
  <c r="BI15" i="5" s="1"/>
  <c r="BH8" i="5"/>
  <c r="BH12" i="5" s="1"/>
  <c r="BH14" i="5" s="1"/>
  <c r="BH15" i="5" s="1"/>
  <c r="AW8" i="5"/>
  <c r="AW12" i="5" s="1"/>
  <c r="AW14" i="5" s="1"/>
  <c r="AW15" i="5" s="1"/>
  <c r="AV8" i="5"/>
  <c r="AV12" i="5" s="1"/>
  <c r="AV14" i="5" s="1"/>
  <c r="AV15" i="5" s="1"/>
  <c r="AU8" i="5"/>
  <c r="AU12" i="5" s="1"/>
  <c r="AU14" i="5" s="1"/>
  <c r="AU15" i="5" s="1"/>
  <c r="AT8" i="5"/>
  <c r="AT12" i="5" s="1"/>
  <c r="AT14" i="5" s="1"/>
  <c r="AT15" i="5" s="1"/>
  <c r="AI8" i="5"/>
  <c r="AH8" i="5"/>
  <c r="AH12" i="5" s="1"/>
  <c r="AH14" i="5" s="1"/>
  <c r="AH15" i="5" s="1"/>
  <c r="AF8" i="5"/>
  <c r="AF12" i="5" s="1"/>
  <c r="AF14" i="5" s="1"/>
  <c r="AF15" i="5" s="1"/>
  <c r="AD8" i="5"/>
  <c r="AD12" i="5" s="1"/>
  <c r="AD14" i="5" s="1"/>
  <c r="AD15" i="5" s="1"/>
  <c r="N8" i="5"/>
  <c r="N12" i="5" s="1"/>
  <c r="N14" i="5" s="1"/>
  <c r="N15" i="5" s="1"/>
  <c r="L8" i="5"/>
  <c r="L12" i="5" s="1"/>
  <c r="L14" i="5" s="1"/>
  <c r="L15" i="5" s="1"/>
  <c r="J8" i="5"/>
  <c r="J12" i="5" s="1"/>
  <c r="J14" i="5" s="1"/>
  <c r="J15" i="5" s="1"/>
  <c r="I8" i="5"/>
  <c r="I12" i="5" s="1"/>
  <c r="I14" i="5" s="1"/>
  <c r="I15" i="5" s="1"/>
  <c r="FK6" i="5"/>
  <c r="FI6" i="5"/>
  <c r="FG6" i="5"/>
  <c r="FG8" i="5" s="1"/>
  <c r="FG12" i="5" s="1"/>
  <c r="FG14" i="5" s="1"/>
  <c r="FG15" i="5" s="1"/>
  <c r="FF6" i="5"/>
  <c r="FF8" i="5" s="1"/>
  <c r="FF12" i="5" s="1"/>
  <c r="FF14" i="5" s="1"/>
  <c r="FF15" i="5" s="1"/>
  <c r="FD6" i="5"/>
  <c r="FD8" i="5" s="1"/>
  <c r="FD12" i="5" s="1"/>
  <c r="FD14" i="5" s="1"/>
  <c r="FD15" i="5" s="1"/>
  <c r="FC6" i="5"/>
  <c r="FC8" i="5" s="1"/>
  <c r="FC12" i="5" s="1"/>
  <c r="FC14" i="5" s="1"/>
  <c r="FC15" i="5" s="1"/>
  <c r="FA6" i="5"/>
  <c r="FA8" i="5" s="1"/>
  <c r="FA12" i="5" s="1"/>
  <c r="FA14" i="5" s="1"/>
  <c r="FA15" i="5" s="1"/>
  <c r="EZ6" i="5"/>
  <c r="EZ8" i="5" s="1"/>
  <c r="EZ12" i="5" s="1"/>
  <c r="EY6" i="5"/>
  <c r="EY8" i="5" s="1"/>
  <c r="EX6" i="5"/>
  <c r="EX8" i="5" s="1"/>
  <c r="EW6" i="5"/>
  <c r="EV6" i="5"/>
  <c r="EU6" i="5"/>
  <c r="ET6" i="5"/>
  <c r="ES6" i="5"/>
  <c r="ER6" i="5"/>
  <c r="ER8" i="5" s="1"/>
  <c r="ER12" i="5" s="1"/>
  <c r="ER14" i="5" s="1"/>
  <c r="ER15" i="5" s="1"/>
  <c r="EQ6" i="5"/>
  <c r="EQ8" i="5" s="1"/>
  <c r="EQ12" i="5" s="1"/>
  <c r="EQ14" i="5" s="1"/>
  <c r="EQ15" i="5" s="1"/>
  <c r="EP6" i="5"/>
  <c r="EP8" i="5" s="1"/>
  <c r="EP12" i="5" s="1"/>
  <c r="EP14" i="5" s="1"/>
  <c r="EP15" i="5" s="1"/>
  <c r="EO6" i="5"/>
  <c r="EO8" i="5" s="1"/>
  <c r="EO12" i="5" s="1"/>
  <c r="EO14" i="5" s="1"/>
  <c r="EO15" i="5" s="1"/>
  <c r="EN6" i="5"/>
  <c r="EN8" i="5" s="1"/>
  <c r="EN12" i="5" s="1"/>
  <c r="EM6" i="5"/>
  <c r="EM8" i="5" s="1"/>
  <c r="EL6" i="5"/>
  <c r="EL8" i="5" s="1"/>
  <c r="EJ6" i="5"/>
  <c r="EI6" i="5"/>
  <c r="EH6" i="5"/>
  <c r="EG6" i="5"/>
  <c r="EF6" i="5"/>
  <c r="ED6" i="5"/>
  <c r="ED8" i="5" s="1"/>
  <c r="ED12" i="5" s="1"/>
  <c r="ED14" i="5" s="1"/>
  <c r="ED15" i="5" s="1"/>
  <c r="EB6" i="5"/>
  <c r="EB8" i="5" s="1"/>
  <c r="EB12" i="5" s="1"/>
  <c r="EB14" i="5" s="1"/>
  <c r="EB15" i="5" s="1"/>
  <c r="DZ6" i="5"/>
  <c r="DZ8" i="5" s="1"/>
  <c r="DZ12" i="5" s="1"/>
  <c r="DZ14" i="5" s="1"/>
  <c r="DZ15" i="5" s="1"/>
  <c r="DX6" i="5"/>
  <c r="DX8" i="5" s="1"/>
  <c r="DX12" i="5" s="1"/>
  <c r="DX14" i="5" s="1"/>
  <c r="DX15" i="5" s="1"/>
  <c r="DV6" i="5"/>
  <c r="DV8" i="5" s="1"/>
  <c r="DV12" i="5" s="1"/>
  <c r="DT6" i="5"/>
  <c r="DT8" i="5" s="1"/>
  <c r="DR6" i="5"/>
  <c r="DR8" i="5" s="1"/>
  <c r="DP6" i="5"/>
  <c r="DN6" i="5"/>
  <c r="DL6" i="5"/>
  <c r="DK6" i="5"/>
  <c r="DJ6" i="5"/>
  <c r="DI6" i="5"/>
  <c r="DI8" i="5" s="1"/>
  <c r="DI12" i="5" s="1"/>
  <c r="DI14" i="5" s="1"/>
  <c r="DI15" i="5" s="1"/>
  <c r="DH6" i="5"/>
  <c r="DH8" i="5" s="1"/>
  <c r="DH12" i="5" s="1"/>
  <c r="DH14" i="5" s="1"/>
  <c r="DH15" i="5" s="1"/>
  <c r="DG6" i="5"/>
  <c r="DG8" i="5" s="1"/>
  <c r="DG12" i="5" s="1"/>
  <c r="DG14" i="5" s="1"/>
  <c r="DG15" i="5" s="1"/>
  <c r="DF6" i="5"/>
  <c r="DF8" i="5" s="1"/>
  <c r="DF12" i="5" s="1"/>
  <c r="DF14" i="5" s="1"/>
  <c r="DF15" i="5" s="1"/>
  <c r="DE6" i="5"/>
  <c r="DE8" i="5" s="1"/>
  <c r="DE12" i="5" s="1"/>
  <c r="DE14" i="5" s="1"/>
  <c r="DE15" i="5" s="1"/>
  <c r="DD6" i="5"/>
  <c r="DD8" i="5" s="1"/>
  <c r="DC6" i="5"/>
  <c r="DC8" i="5" s="1"/>
  <c r="DB6" i="5"/>
  <c r="DA6" i="5"/>
  <c r="CZ6" i="5"/>
  <c r="CY6" i="5"/>
  <c r="CX6" i="5"/>
  <c r="CW6" i="5"/>
  <c r="CV6" i="5"/>
  <c r="CU6" i="5"/>
  <c r="CU8" i="5" s="1"/>
  <c r="CT6" i="5"/>
  <c r="CT8" i="5" s="1"/>
  <c r="CT12" i="5" s="1"/>
  <c r="CT14" i="5" s="1"/>
  <c r="CT15" i="5" s="1"/>
  <c r="CS6" i="5"/>
  <c r="CS8" i="5" s="1"/>
  <c r="CS12" i="5" s="1"/>
  <c r="CR6" i="5"/>
  <c r="CR8" i="5" s="1"/>
  <c r="CQ6" i="5"/>
  <c r="CQ8" i="5" s="1"/>
  <c r="CP6" i="5"/>
  <c r="CO6" i="5"/>
  <c r="CN6" i="5"/>
  <c r="CM6" i="5"/>
  <c r="CL6" i="5"/>
  <c r="CL8" i="5" s="1"/>
  <c r="CL12" i="5" s="1"/>
  <c r="CL14" i="5" s="1"/>
  <c r="CL15" i="5" s="1"/>
  <c r="CK6" i="5"/>
  <c r="CK8" i="5" s="1"/>
  <c r="CK12" i="5" s="1"/>
  <c r="CK14" i="5" s="1"/>
  <c r="CK15" i="5" s="1"/>
  <c r="CJ6" i="5"/>
  <c r="CJ8" i="5" s="1"/>
  <c r="CJ12" i="5" s="1"/>
  <c r="CJ14" i="5" s="1"/>
  <c r="CJ15" i="5" s="1"/>
  <c r="CI6" i="5"/>
  <c r="CI8" i="5" s="1"/>
  <c r="CI12" i="5" s="1"/>
  <c r="CI14" i="5" s="1"/>
  <c r="CI15" i="5" s="1"/>
  <c r="CH6" i="5"/>
  <c r="CH8" i="5" s="1"/>
  <c r="CH12" i="5" s="1"/>
  <c r="CH14" i="5" s="1"/>
  <c r="CH15" i="5" s="1"/>
  <c r="CG6" i="5"/>
  <c r="CG8" i="5" s="1"/>
  <c r="CG12" i="5" s="1"/>
  <c r="CE6" i="5"/>
  <c r="CE8" i="5" s="1"/>
  <c r="CC6" i="5"/>
  <c r="CC8" i="5" s="1"/>
  <c r="CB6" i="5"/>
  <c r="CA6" i="5"/>
  <c r="BZ6" i="5"/>
  <c r="BY6" i="5"/>
  <c r="BW6" i="5"/>
  <c r="BU6" i="5"/>
  <c r="BS6" i="5"/>
  <c r="BS8" i="5" s="1"/>
  <c r="BS12" i="5" s="1"/>
  <c r="BS14" i="5" s="1"/>
  <c r="BS15" i="5" s="1"/>
  <c r="BR6" i="5"/>
  <c r="BR8" i="5" s="1"/>
  <c r="BR12" i="5" s="1"/>
  <c r="BR14" i="5" s="1"/>
  <c r="BR15" i="5" s="1"/>
  <c r="BQ6" i="5"/>
  <c r="BQ8" i="5" s="1"/>
  <c r="BQ12" i="5" s="1"/>
  <c r="BQ14" i="5" s="1"/>
  <c r="BQ15" i="5" s="1"/>
  <c r="BP6" i="5"/>
  <c r="BP8" i="5" s="1"/>
  <c r="BP12" i="5" s="1"/>
  <c r="BO6" i="5"/>
  <c r="BO8" i="5" s="1"/>
  <c r="BN6" i="5"/>
  <c r="BN8" i="5" s="1"/>
  <c r="BM6" i="5"/>
  <c r="BK6" i="5"/>
  <c r="BI6" i="5"/>
  <c r="BH6" i="5"/>
  <c r="BG6" i="5"/>
  <c r="BG8" i="5" s="1"/>
  <c r="BG12" i="5" s="1"/>
  <c r="BG14" i="5" s="1"/>
  <c r="BG15" i="5" s="1"/>
  <c r="BE6" i="5"/>
  <c r="BE8" i="5" s="1"/>
  <c r="BE12" i="5" s="1"/>
  <c r="BE14" i="5" s="1"/>
  <c r="BE15" i="5" s="1"/>
  <c r="BD6" i="5"/>
  <c r="BD8" i="5" s="1"/>
  <c r="BD12" i="5" s="1"/>
  <c r="BD14" i="5" s="1"/>
  <c r="BD15" i="5" s="1"/>
  <c r="BC6" i="5"/>
  <c r="BC8" i="5" s="1"/>
  <c r="BC12" i="5" s="1"/>
  <c r="BC14" i="5" s="1"/>
  <c r="BC15" i="5" s="1"/>
  <c r="BA6" i="5"/>
  <c r="BA8" i="5" s="1"/>
  <c r="BA12" i="5" s="1"/>
  <c r="BA14" i="5" s="1"/>
  <c r="BA15" i="5" s="1"/>
  <c r="AZ6" i="5"/>
  <c r="AZ8" i="5" s="1"/>
  <c r="AZ12" i="5" s="1"/>
  <c r="AY6" i="5"/>
  <c r="AY8" i="5" s="1"/>
  <c r="AX6" i="5"/>
  <c r="AX8" i="5" s="1"/>
  <c r="AW6" i="5"/>
  <c r="AV6" i="5"/>
  <c r="AU6" i="5"/>
  <c r="AT6" i="5"/>
  <c r="AS6" i="5"/>
  <c r="AS8" i="5" s="1"/>
  <c r="AS12" i="5" s="1"/>
  <c r="AS14" i="5" s="1"/>
  <c r="AS15" i="5" s="1"/>
  <c r="AR6" i="5"/>
  <c r="AR8" i="5" s="1"/>
  <c r="AR12" i="5" s="1"/>
  <c r="AR14" i="5" s="1"/>
  <c r="AR15" i="5" s="1"/>
  <c r="AQ6" i="5"/>
  <c r="AQ8" i="5" s="1"/>
  <c r="AQ12" i="5" s="1"/>
  <c r="AQ14" i="5" s="1"/>
  <c r="AQ15" i="5" s="1"/>
  <c r="AP6" i="5"/>
  <c r="AP8" i="5" s="1"/>
  <c r="AP12" i="5" s="1"/>
  <c r="AP14" i="5" s="1"/>
  <c r="AP15" i="5" s="1"/>
  <c r="AO6" i="5"/>
  <c r="AO8" i="5" s="1"/>
  <c r="AO12" i="5" s="1"/>
  <c r="AO14" i="5" s="1"/>
  <c r="AO15" i="5" s="1"/>
  <c r="AN6" i="5"/>
  <c r="AN8" i="5" s="1"/>
  <c r="AN12" i="5" s="1"/>
  <c r="AN14" i="5" s="1"/>
  <c r="AN15" i="5" s="1"/>
  <c r="AL6" i="5"/>
  <c r="AL8" i="5" s="1"/>
  <c r="AJ6" i="5"/>
  <c r="AJ8" i="5" s="1"/>
  <c r="AI6" i="5"/>
  <c r="AH6" i="5"/>
  <c r="AF6" i="5"/>
  <c r="AD6" i="5"/>
  <c r="AB6" i="5"/>
  <c r="AB8" i="5" s="1"/>
  <c r="AB12" i="5" s="1"/>
  <c r="AB14" i="5" s="1"/>
  <c r="AB15" i="5" s="1"/>
  <c r="Z6" i="5"/>
  <c r="Z8" i="5" s="1"/>
  <c r="Z12" i="5" s="1"/>
  <c r="Z14" i="5" s="1"/>
  <c r="Z15" i="5" s="1"/>
  <c r="X6" i="5"/>
  <c r="X8" i="5" s="1"/>
  <c r="X12" i="5" s="1"/>
  <c r="X14" i="5" s="1"/>
  <c r="X15" i="5" s="1"/>
  <c r="V6" i="5"/>
  <c r="V8" i="5" s="1"/>
  <c r="V12" i="5" s="1"/>
  <c r="V14" i="5" s="1"/>
  <c r="V15" i="5" s="1"/>
  <c r="T6" i="5"/>
  <c r="T8" i="5" s="1"/>
  <c r="T12" i="5" s="1"/>
  <c r="T14" i="5" s="1"/>
  <c r="T15" i="5" s="1"/>
  <c r="S6" i="5"/>
  <c r="S8" i="5" s="1"/>
  <c r="S12" i="5" s="1"/>
  <c r="R6" i="5"/>
  <c r="R8" i="5" s="1"/>
  <c r="P6" i="5"/>
  <c r="P8" i="5" s="1"/>
  <c r="N6" i="5"/>
  <c r="L6" i="5"/>
  <c r="J6" i="5"/>
  <c r="I6" i="5"/>
  <c r="H6" i="5"/>
  <c r="H8" i="5" s="1"/>
  <c r="H12" i="5" s="1"/>
  <c r="H14" i="5" s="1"/>
  <c r="H15" i="5" s="1"/>
  <c r="G6" i="5"/>
  <c r="G8" i="5" s="1"/>
  <c r="G12" i="5" s="1"/>
  <c r="G14" i="5" s="1"/>
  <c r="G15" i="5" s="1"/>
  <c r="F6" i="5"/>
  <c r="F8" i="5" s="1"/>
  <c r="F12" i="5" s="1"/>
  <c r="F14" i="5" s="1"/>
  <c r="F15" i="5" s="1"/>
  <c r="E6" i="5"/>
  <c r="E8" i="5" s="1"/>
  <c r="E12" i="5" s="1"/>
  <c r="E14" i="5" s="1"/>
  <c r="E15" i="5" s="1"/>
  <c r="D6" i="5"/>
  <c r="D8" i="5" s="1"/>
  <c r="D12" i="5" s="1"/>
  <c r="D14" i="5" s="1"/>
  <c r="D15" i="5" s="1"/>
  <c r="L16" i="5" l="1"/>
  <c r="EX16" i="5"/>
  <c r="AF16" i="5"/>
  <c r="CO16" i="5"/>
  <c r="V16" i="5"/>
  <c r="W16" i="5"/>
  <c r="W24" i="5" s="1"/>
  <c r="M16" i="5"/>
  <c r="M24" i="5" s="1"/>
  <c r="FK25" i="5"/>
  <c r="CP16" i="5"/>
  <c r="CP24" i="5" s="1"/>
  <c r="FK16" i="5"/>
  <c r="BL16" i="5"/>
  <c r="BL24" i="5" s="1"/>
  <c r="BB16" i="5"/>
  <c r="BB24" i="5" s="1"/>
  <c r="ED16" i="5"/>
  <c r="DU16" i="5"/>
  <c r="DU24" i="5" s="1"/>
  <c r="DT16" i="5"/>
  <c r="CB12" i="5"/>
  <c r="CB14" i="5" s="1"/>
  <c r="CB15" i="5" s="1"/>
  <c r="CF16" i="5" s="1"/>
  <c r="CF24" i="5" s="1"/>
  <c r="BK25" i="5"/>
  <c r="DB12" i="5"/>
  <c r="DB14" i="5" s="1"/>
  <c r="DB15" i="5" s="1"/>
  <c r="AI12" i="5"/>
  <c r="AI14" i="5" s="1"/>
  <c r="AI15" i="5" s="1"/>
  <c r="P12" i="5"/>
  <c r="P14" i="5" s="1"/>
  <c r="P15" i="5" s="1"/>
  <c r="DR12" i="5"/>
  <c r="DR14" i="5" s="1"/>
  <c r="DR15" i="5" s="1"/>
  <c r="EX12" i="5"/>
  <c r="EX14" i="5" s="1"/>
  <c r="EX15" i="5" s="1"/>
  <c r="BK12" i="5"/>
  <c r="BK14" i="5" s="1"/>
  <c r="BK15" i="5" s="1"/>
  <c r="BK16" i="5" s="1"/>
  <c r="EJ12" i="5"/>
  <c r="EJ14" i="5" s="1"/>
  <c r="EJ15" i="5" s="1"/>
  <c r="FL16" i="5"/>
  <c r="FL24" i="5" s="1"/>
  <c r="AJ12" i="5"/>
  <c r="AJ14" i="5" s="1"/>
  <c r="AJ15" i="5" s="1"/>
  <c r="AP16" i="5" s="1"/>
  <c r="BN12" i="5"/>
  <c r="BN14" i="5" s="1"/>
  <c r="BN15" i="5" s="1"/>
  <c r="BV16" i="5" s="1"/>
  <c r="BV24" i="5" s="1"/>
  <c r="CQ12" i="5"/>
  <c r="CQ14" i="5" s="1"/>
  <c r="CQ15" i="5" s="1"/>
  <c r="CY16" i="5" s="1"/>
  <c r="EL12" i="5"/>
  <c r="EL14" i="5" s="1"/>
  <c r="EL15" i="5" s="1"/>
  <c r="EN16" i="5" s="1"/>
  <c r="R12" i="5"/>
  <c r="R14" i="5" s="1"/>
  <c r="R15" i="5" s="1"/>
  <c r="AL12" i="5"/>
  <c r="AL14" i="5" s="1"/>
  <c r="AL15" i="5" s="1"/>
  <c r="AY12" i="5"/>
  <c r="AY14" i="5" s="1"/>
  <c r="AY15" i="5" s="1"/>
  <c r="BA16" i="5" s="1"/>
  <c r="BO12" i="5"/>
  <c r="BO14" i="5" s="1"/>
  <c r="BO15" i="5" s="1"/>
  <c r="CE12" i="5"/>
  <c r="CE14" i="5" s="1"/>
  <c r="CE15" i="5" s="1"/>
  <c r="CE16" i="5" s="1"/>
  <c r="CR12" i="5"/>
  <c r="CR14" i="5" s="1"/>
  <c r="CR15" i="5" s="1"/>
  <c r="CZ16" i="5" s="1"/>
  <c r="CZ24" i="5" s="1"/>
  <c r="DD12" i="5"/>
  <c r="DD14" i="5" s="1"/>
  <c r="DD15" i="5" s="1"/>
  <c r="DT12" i="5"/>
  <c r="DT14" i="5" s="1"/>
  <c r="DT15" i="5" s="1"/>
  <c r="EM12" i="5"/>
  <c r="EM14" i="5" s="1"/>
  <c r="EM15" i="5" s="1"/>
  <c r="EY12" i="5"/>
  <c r="EY14" i="5" s="1"/>
  <c r="EY15" i="5" s="1"/>
  <c r="EY16" i="5" s="1"/>
  <c r="EY24" i="5" s="1"/>
  <c r="BM12" i="5"/>
  <c r="BM14" i="5" s="1"/>
  <c r="BM15" i="5" s="1"/>
  <c r="BU16" i="5" s="1"/>
  <c r="EI12" i="5"/>
  <c r="EI14" i="5" s="1"/>
  <c r="EI15" i="5" s="1"/>
  <c r="EO16" i="5" s="1"/>
  <c r="EO24" i="5" s="1"/>
  <c r="AX12" i="5"/>
  <c r="AX14" i="5" s="1"/>
  <c r="AX15" i="5" s="1"/>
  <c r="CC12" i="5"/>
  <c r="CC14" i="5" s="1"/>
  <c r="CC15" i="5" s="1"/>
  <c r="DC12" i="5"/>
  <c r="DC14" i="5" s="1"/>
  <c r="DC15" i="5" s="1"/>
  <c r="DK16" i="5" s="1"/>
  <c r="DK24" i="5" s="1"/>
  <c r="CO12" i="5"/>
  <c r="CO14" i="5" s="1"/>
  <c r="CO15" i="5" s="1"/>
  <c r="DJ16" i="5" l="1"/>
  <c r="AQ16" i="5"/>
  <c r="AQ24" i="5" s="1"/>
  <c r="AM16" i="4" l="1"/>
  <c r="AM20" i="4" s="1"/>
  <c r="FP15" i="4"/>
  <c r="FO15" i="4"/>
  <c r="FN15" i="4"/>
  <c r="FM15" i="4"/>
  <c r="FL15" i="4"/>
  <c r="FK15" i="4"/>
  <c r="FJ15" i="4"/>
  <c r="FI15" i="4"/>
  <c r="FH15" i="4"/>
  <c r="FG15" i="4"/>
  <c r="FF15" i="4"/>
  <c r="FE15" i="4"/>
  <c r="FD15" i="4"/>
  <c r="FC15" i="4"/>
  <c r="FB15" i="4"/>
  <c r="FA15" i="4"/>
  <c r="EZ15" i="4"/>
  <c r="EY15" i="4"/>
  <c r="EX15" i="4"/>
  <c r="EW15" i="4"/>
  <c r="EV15" i="4"/>
  <c r="EU15" i="4"/>
  <c r="ET15" i="4"/>
  <c r="ES15" i="4"/>
  <c r="ER15" i="4"/>
  <c r="EQ15" i="4"/>
  <c r="EP15" i="4"/>
  <c r="EO15" i="4"/>
  <c r="EN15" i="4"/>
  <c r="EM15" i="4"/>
  <c r="EL15" i="4"/>
  <c r="EK15" i="4"/>
  <c r="EJ15" i="4"/>
  <c r="EI15" i="4"/>
  <c r="EH15" i="4"/>
  <c r="EG15" i="4"/>
  <c r="EF15" i="4"/>
  <c r="EE15" i="4"/>
  <c r="ED15" i="4"/>
  <c r="EC15" i="4"/>
  <c r="EA15" i="4"/>
  <c r="DY15" i="4"/>
  <c r="DW15" i="4"/>
  <c r="DU15" i="4"/>
  <c r="DT15" i="4"/>
  <c r="DS15" i="4"/>
  <c r="DR15" i="4"/>
  <c r="DQ15" i="4"/>
  <c r="DP15" i="4"/>
  <c r="DO15" i="4"/>
  <c r="DN15" i="4"/>
  <c r="DM15" i="4"/>
  <c r="DL15" i="4"/>
  <c r="DK15" i="4"/>
  <c r="DI15" i="4"/>
  <c r="DH15" i="4"/>
  <c r="DG15" i="4"/>
  <c r="DF15" i="4"/>
  <c r="DE15" i="4"/>
  <c r="DC15" i="4"/>
  <c r="DA15" i="4"/>
  <c r="CY15" i="4"/>
  <c r="CW15" i="4"/>
  <c r="CV15" i="4"/>
  <c r="CU15" i="4"/>
  <c r="CT15" i="4"/>
  <c r="CR15" i="4"/>
  <c r="CQ15" i="4"/>
  <c r="CU16" i="4" s="1"/>
  <c r="CU20" i="4" s="1"/>
  <c r="CP15" i="4"/>
  <c r="CT16" i="4" s="1"/>
  <c r="CN15" i="4"/>
  <c r="CN16" i="4" s="1"/>
  <c r="CL15" i="4"/>
  <c r="CJ15" i="4"/>
  <c r="CH15" i="4"/>
  <c r="CF15" i="4"/>
  <c r="CD15" i="4"/>
  <c r="CH16" i="4" s="1"/>
  <c r="CC15" i="4"/>
  <c r="CB15" i="4"/>
  <c r="CC16" i="4" s="1"/>
  <c r="CA15" i="4"/>
  <c r="BZ15" i="4"/>
  <c r="BY15" i="4"/>
  <c r="BX15" i="4"/>
  <c r="BW15" i="4"/>
  <c r="BV15" i="4"/>
  <c r="BU15" i="4"/>
  <c r="BT15" i="4"/>
  <c r="BR15" i="4"/>
  <c r="BV16" i="4" s="1"/>
  <c r="BP15" i="4"/>
  <c r="BN15" i="4"/>
  <c r="BL15" i="4"/>
  <c r="BP16" i="4" s="1"/>
  <c r="BJ15" i="4"/>
  <c r="BH15" i="4"/>
  <c r="BG15" i="4"/>
  <c r="BF15" i="4"/>
  <c r="BJ16" i="4" s="1"/>
  <c r="BE15" i="4"/>
  <c r="BD15" i="4"/>
  <c r="BD16" i="4" s="1"/>
  <c r="BC15" i="4"/>
  <c r="BB15" i="4"/>
  <c r="AZ15" i="4"/>
  <c r="AX15" i="4"/>
  <c r="AV15" i="4"/>
  <c r="AT15" i="4"/>
  <c r="AX16" i="4" s="1"/>
  <c r="AS15" i="4"/>
  <c r="AR15" i="4"/>
  <c r="AS16" i="4" s="1"/>
  <c r="AS20" i="4" s="1"/>
  <c r="AQ15" i="4"/>
  <c r="AP15" i="4"/>
  <c r="AO15" i="4"/>
  <c r="AN15" i="4"/>
  <c r="AM15" i="4"/>
  <c r="AL15" i="4"/>
  <c r="AK15" i="4"/>
  <c r="AJ15" i="4"/>
  <c r="AI15" i="4"/>
  <c r="AH15" i="4"/>
  <c r="AL16" i="4" s="1"/>
  <c r="AG15" i="4"/>
  <c r="AF15" i="4"/>
  <c r="AD15" i="4"/>
  <c r="AB15" i="4"/>
  <c r="AF16" i="4" s="1"/>
  <c r="AA15" i="4"/>
  <c r="Z15" i="4"/>
  <c r="X15" i="4"/>
  <c r="V15" i="4"/>
  <c r="Z16" i="4" s="1"/>
  <c r="U15" i="4"/>
  <c r="T15" i="4"/>
  <c r="T16" i="4" s="1"/>
  <c r="S15" i="4"/>
  <c r="R15" i="4"/>
  <c r="Q15" i="4"/>
  <c r="P15" i="4"/>
  <c r="O15" i="4"/>
  <c r="N15" i="4"/>
  <c r="L15" i="4"/>
  <c r="K15" i="4"/>
  <c r="J15" i="4"/>
  <c r="I15" i="4"/>
  <c r="H15" i="4"/>
  <c r="H16" i="4" s="1"/>
  <c r="F15" i="4"/>
  <c r="E15" i="4"/>
  <c r="D15" i="4"/>
  <c r="BS14" i="4"/>
  <c r="BS15" i="4" s="1"/>
  <c r="BW16" i="4" s="1"/>
  <c r="BW20" i="4" s="1"/>
  <c r="BQ14" i="4"/>
  <c r="BQ15" i="4" s="1"/>
  <c r="Y14" i="4"/>
  <c r="Y15" i="4" s="1"/>
  <c r="W14" i="4"/>
  <c r="W15" i="4" s="1"/>
  <c r="AA16" i="4" s="1"/>
  <c r="AA20" i="4" s="1"/>
  <c r="CS13" i="4"/>
  <c r="CO13" i="4"/>
  <c r="CM13" i="4"/>
  <c r="CK13" i="4"/>
  <c r="CI13" i="4"/>
  <c r="CG13" i="4"/>
  <c r="CE13" i="4"/>
  <c r="BS13" i="4"/>
  <c r="BQ13" i="4"/>
  <c r="BO13" i="4"/>
  <c r="BM13" i="4"/>
  <c r="BK13" i="4"/>
  <c r="BI13" i="4"/>
  <c r="BA13" i="4"/>
  <c r="AY13" i="4"/>
  <c r="AW13" i="4"/>
  <c r="AU13" i="4"/>
  <c r="AE13" i="4"/>
  <c r="AC13" i="4"/>
  <c r="Y13" i="4"/>
  <c r="W13" i="4"/>
  <c r="M13" i="4"/>
  <c r="G13" i="4"/>
  <c r="BS12" i="4"/>
  <c r="BQ12" i="4"/>
  <c r="BO12" i="4"/>
  <c r="BO14" i="4" s="1"/>
  <c r="BO15" i="4" s="1"/>
  <c r="BM12" i="4"/>
  <c r="BM14" i="4" s="1"/>
  <c r="BM15" i="4" s="1"/>
  <c r="Y12" i="4"/>
  <c r="W12" i="4"/>
  <c r="M12" i="4"/>
  <c r="M14" i="4" s="1"/>
  <c r="M15" i="4" s="1"/>
  <c r="G12" i="4"/>
  <c r="G14" i="4" s="1"/>
  <c r="G15" i="4" s="1"/>
  <c r="I16" i="4" s="1"/>
  <c r="I20" i="4" s="1"/>
  <c r="CS11" i="4"/>
  <c r="CO11" i="4"/>
  <c r="CM11" i="4"/>
  <c r="CK11" i="4"/>
  <c r="CI11" i="4"/>
  <c r="CG11" i="4"/>
  <c r="CE11" i="4"/>
  <c r="BS11" i="4"/>
  <c r="BQ11" i="4"/>
  <c r="BO11" i="4"/>
  <c r="BM11" i="4"/>
  <c r="BK11" i="4"/>
  <c r="BI11" i="4"/>
  <c r="BA11" i="4"/>
  <c r="AY11" i="4"/>
  <c r="AW11" i="4"/>
  <c r="AU11" i="4"/>
  <c r="AE11" i="4"/>
  <c r="AC11" i="4"/>
  <c r="Y11" i="4"/>
  <c r="W11" i="4"/>
  <c r="M11" i="4"/>
  <c r="G11" i="4"/>
  <c r="CS10" i="4"/>
  <c r="CO10" i="4"/>
  <c r="CM10" i="4"/>
  <c r="CK10" i="4"/>
  <c r="CI10" i="4"/>
  <c r="CG10" i="4"/>
  <c r="CE10" i="4"/>
  <c r="BQ10" i="4"/>
  <c r="BO10" i="4"/>
  <c r="BM10" i="4"/>
  <c r="BK10" i="4"/>
  <c r="BI10" i="4"/>
  <c r="BA10" i="4"/>
  <c r="AY10" i="4"/>
  <c r="AW10" i="4"/>
  <c r="AU10" i="4"/>
  <c r="AE10" i="4"/>
  <c r="AC10" i="4"/>
  <c r="Y10" i="4"/>
  <c r="W10" i="4"/>
  <c r="M10" i="4"/>
  <c r="G10" i="4"/>
  <c r="CS9" i="4"/>
  <c r="CO9" i="4"/>
  <c r="CM9" i="4"/>
  <c r="CK9" i="4"/>
  <c r="CI9" i="4"/>
  <c r="CG9" i="4"/>
  <c r="CE9" i="4"/>
  <c r="BS9" i="4"/>
  <c r="BQ9" i="4"/>
  <c r="BO9" i="4"/>
  <c r="BM9" i="4"/>
  <c r="BK9" i="4"/>
  <c r="BI9" i="4"/>
  <c r="BA9" i="4"/>
  <c r="AY9" i="4"/>
  <c r="AW9" i="4"/>
  <c r="AU9" i="4"/>
  <c r="AE9" i="4"/>
  <c r="AC9" i="4"/>
  <c r="Y9" i="4"/>
  <c r="W9" i="4"/>
  <c r="M9" i="4"/>
  <c r="G9" i="4"/>
  <c r="CS8" i="4"/>
  <c r="CS12" i="4" s="1"/>
  <c r="CS14" i="4" s="1"/>
  <c r="CS15" i="4" s="1"/>
  <c r="CO8" i="4"/>
  <c r="CO12" i="4" s="1"/>
  <c r="CO14" i="4" s="1"/>
  <c r="CO15" i="4" s="1"/>
  <c r="CM8" i="4"/>
  <c r="CM12" i="4" s="1"/>
  <c r="CM14" i="4" s="1"/>
  <c r="CM15" i="4" s="1"/>
  <c r="CK8" i="4"/>
  <c r="CK12" i="4" s="1"/>
  <c r="CK14" i="4" s="1"/>
  <c r="CK15" i="4" s="1"/>
  <c r="CO16" i="4" s="1"/>
  <c r="CO20" i="4" s="1"/>
  <c r="BS8" i="4"/>
  <c r="BQ8" i="4"/>
  <c r="BO8" i="4"/>
  <c r="BM8" i="4"/>
  <c r="BK8" i="4"/>
  <c r="BK12" i="4" s="1"/>
  <c r="BK14" i="4" s="1"/>
  <c r="BK15" i="4" s="1"/>
  <c r="BI8" i="4"/>
  <c r="BI12" i="4" s="1"/>
  <c r="BI14" i="4" s="1"/>
  <c r="BI15" i="4" s="1"/>
  <c r="BA8" i="4"/>
  <c r="BA12" i="4" s="1"/>
  <c r="BA14" i="4" s="1"/>
  <c r="BA15" i="4" s="1"/>
  <c r="BE16" i="4" s="1"/>
  <c r="BE20" i="4" s="1"/>
  <c r="AY8" i="4"/>
  <c r="AY12" i="4" s="1"/>
  <c r="AY14" i="4" s="1"/>
  <c r="AY15" i="4" s="1"/>
  <c r="AW8" i="4"/>
  <c r="AW12" i="4" s="1"/>
  <c r="AW14" i="4" s="1"/>
  <c r="AW15" i="4" s="1"/>
  <c r="Y8" i="4"/>
  <c r="W8" i="4"/>
  <c r="M8" i="4"/>
  <c r="G8" i="4"/>
  <c r="CS7" i="4"/>
  <c r="CO7" i="4"/>
  <c r="CM7" i="4"/>
  <c r="CK7" i="4"/>
  <c r="CI7" i="4"/>
  <c r="CG7" i="4"/>
  <c r="CE7" i="4"/>
  <c r="BS7" i="4"/>
  <c r="BQ7" i="4"/>
  <c r="BO7" i="4"/>
  <c r="BM7" i="4"/>
  <c r="BK7" i="4"/>
  <c r="BI7" i="4"/>
  <c r="BA7" i="4"/>
  <c r="AY7" i="4"/>
  <c r="AW7" i="4"/>
  <c r="AU7" i="4"/>
  <c r="AE7" i="4"/>
  <c r="AC7" i="4"/>
  <c r="Y7" i="4"/>
  <c r="W7" i="4"/>
  <c r="M7" i="4"/>
  <c r="G7" i="4"/>
  <c r="CS6" i="4"/>
  <c r="CO6" i="4"/>
  <c r="CM6" i="4"/>
  <c r="CK6" i="4"/>
  <c r="CI6" i="4"/>
  <c r="CI8" i="4" s="1"/>
  <c r="CI12" i="4" s="1"/>
  <c r="CI14" i="4" s="1"/>
  <c r="CI15" i="4" s="1"/>
  <c r="CG6" i="4"/>
  <c r="CG8" i="4" s="1"/>
  <c r="CG12" i="4" s="1"/>
  <c r="CG14" i="4" s="1"/>
  <c r="CG15" i="4" s="1"/>
  <c r="CE6" i="4"/>
  <c r="CE8" i="4" s="1"/>
  <c r="CE12" i="4" s="1"/>
  <c r="CE14" i="4" s="1"/>
  <c r="CE15" i="4" s="1"/>
  <c r="CI16" i="4" s="1"/>
  <c r="CI20" i="4" s="1"/>
  <c r="BS6" i="4"/>
  <c r="BQ6" i="4"/>
  <c r="BO6" i="4"/>
  <c r="BM6" i="4"/>
  <c r="BK6" i="4"/>
  <c r="BI6" i="4"/>
  <c r="BA6" i="4"/>
  <c r="AY6" i="4"/>
  <c r="AW6" i="4"/>
  <c r="AU6" i="4"/>
  <c r="AU8" i="4" s="1"/>
  <c r="AU12" i="4" s="1"/>
  <c r="AU14" i="4" s="1"/>
  <c r="AU15" i="4" s="1"/>
  <c r="AY16" i="4" s="1"/>
  <c r="AY20" i="4" s="1"/>
  <c r="AE6" i="4"/>
  <c r="AE8" i="4" s="1"/>
  <c r="AE12" i="4" s="1"/>
  <c r="AE14" i="4" s="1"/>
  <c r="AE15" i="4" s="1"/>
  <c r="AC6" i="4"/>
  <c r="AC8" i="4" s="1"/>
  <c r="AC12" i="4" s="1"/>
  <c r="AC14" i="4" s="1"/>
  <c r="AC15" i="4" s="1"/>
  <c r="AG16" i="4" s="1"/>
  <c r="AG20" i="4" s="1"/>
  <c r="Y6" i="4"/>
  <c r="W6" i="4"/>
  <c r="M6" i="4"/>
  <c r="G6" i="4"/>
  <c r="BK16" i="4" l="1"/>
  <c r="BK20" i="4" s="1"/>
  <c r="BQ16" i="4"/>
  <c r="BQ20" i="4" s="1"/>
  <c r="O16" i="4"/>
  <c r="O20" i="4" s="1"/>
  <c r="AR16" i="4"/>
  <c r="U16" i="4"/>
  <c r="U20" i="4" s="1"/>
  <c r="CB16" i="4"/>
  <c r="N16" i="4"/>
  <c r="CV30" i="3" l="1"/>
  <c r="CK27" i="3"/>
  <c r="DI25" i="3"/>
  <c r="CC24" i="3"/>
  <c r="BQ24" i="3"/>
  <c r="BK22" i="3"/>
  <c r="BU21" i="3"/>
  <c r="FO15" i="3"/>
  <c r="FN15" i="3"/>
  <c r="FM15" i="3"/>
  <c r="FL15" i="3"/>
  <c r="FK15" i="3"/>
  <c r="FJ15" i="3"/>
  <c r="FI15" i="3"/>
  <c r="FH15" i="3"/>
  <c r="FG15" i="3"/>
  <c r="FF15" i="3"/>
  <c r="FE15" i="3"/>
  <c r="FD15" i="3"/>
  <c r="FC15" i="3"/>
  <c r="FB15" i="3"/>
  <c r="FA15" i="3"/>
  <c r="EZ15" i="3"/>
  <c r="EY15" i="3"/>
  <c r="EX15" i="3"/>
  <c r="EW15" i="3"/>
  <c r="EV15" i="3"/>
  <c r="EU15" i="3"/>
  <c r="ET15" i="3"/>
  <c r="ES15" i="3"/>
  <c r="ER15" i="3"/>
  <c r="EQ15" i="3"/>
  <c r="EP15" i="3"/>
  <c r="EO15" i="3"/>
  <c r="EN15" i="3"/>
  <c r="EM15" i="3"/>
  <c r="EL15" i="3"/>
  <c r="EK15" i="3"/>
  <c r="EJ15" i="3"/>
  <c r="EI15" i="3"/>
  <c r="EH15" i="3"/>
  <c r="EG15" i="3"/>
  <c r="EF15" i="3"/>
  <c r="EE15" i="3"/>
  <c r="ED15" i="3"/>
  <c r="EC15" i="3"/>
  <c r="EB15" i="3"/>
  <c r="EA15" i="3"/>
  <c r="DY15" i="3"/>
  <c r="EA17" i="3" s="1"/>
  <c r="EA19" i="3" s="1"/>
  <c r="DX15" i="3"/>
  <c r="DW15" i="3"/>
  <c r="DU15" i="3"/>
  <c r="DC15" i="3"/>
  <c r="DA15" i="3"/>
  <c r="CY15" i="3"/>
  <c r="CW15" i="3"/>
  <c r="CQ15" i="3"/>
  <c r="CP15" i="3"/>
  <c r="CO15" i="3"/>
  <c r="CB15" i="3"/>
  <c r="CA15" i="3"/>
  <c r="CE16" i="3" s="1"/>
  <c r="BG15" i="3"/>
  <c r="BF15" i="3"/>
  <c r="BE15" i="3"/>
  <c r="BC15" i="3"/>
  <c r="BA15" i="3"/>
  <c r="AY15" i="3"/>
  <c r="AW15" i="3"/>
  <c r="AU15" i="3"/>
  <c r="AT15" i="3"/>
  <c r="AS15" i="3"/>
  <c r="AO15" i="3"/>
  <c r="AC15" i="3"/>
  <c r="AA15" i="3"/>
  <c r="Y15" i="3"/>
  <c r="W15" i="3"/>
  <c r="U15" i="3"/>
  <c r="S15" i="3"/>
  <c r="Q15" i="3"/>
  <c r="O15" i="3"/>
  <c r="M15" i="3"/>
  <c r="K15" i="3"/>
  <c r="I15" i="3"/>
  <c r="G15" i="3"/>
  <c r="E15" i="3"/>
  <c r="DT14" i="3"/>
  <c r="DT15" i="3" s="1"/>
  <c r="DS14" i="3"/>
  <c r="DS15" i="3" s="1"/>
  <c r="DR14" i="3"/>
  <c r="DR15" i="3" s="1"/>
  <c r="DD14" i="3"/>
  <c r="DD15" i="3" s="1"/>
  <c r="DB14" i="3"/>
  <c r="DB15" i="3" s="1"/>
  <c r="CT14" i="3"/>
  <c r="CT15" i="3" s="1"/>
  <c r="CF14" i="3"/>
  <c r="CF15" i="3" s="1"/>
  <c r="CL16" i="3" s="1"/>
  <c r="CE14" i="3"/>
  <c r="CE15" i="3" s="1"/>
  <c r="CD14" i="3"/>
  <c r="CD15" i="3" s="1"/>
  <c r="CC14" i="3"/>
  <c r="CC15" i="3" s="1"/>
  <c r="BT14" i="3"/>
  <c r="BT15" i="3" s="1"/>
  <c r="P14" i="3"/>
  <c r="P15" i="3" s="1"/>
  <c r="N14" i="3"/>
  <c r="N15" i="3" s="1"/>
  <c r="DJ12" i="3"/>
  <c r="DJ14" i="3" s="1"/>
  <c r="DJ15" i="3" s="1"/>
  <c r="CT12" i="3"/>
  <c r="CS12" i="3"/>
  <c r="CS14" i="3" s="1"/>
  <c r="CS15" i="3" s="1"/>
  <c r="CR12" i="3"/>
  <c r="CR14" i="3" s="1"/>
  <c r="CR15" i="3" s="1"/>
  <c r="CP12" i="3"/>
  <c r="CP14" i="3" s="1"/>
  <c r="CF12" i="3"/>
  <c r="CE12" i="3"/>
  <c r="CD12" i="3"/>
  <c r="CC12" i="3"/>
  <c r="CB12" i="3"/>
  <c r="CB14" i="3" s="1"/>
  <c r="CA12" i="3"/>
  <c r="CA14" i="3" s="1"/>
  <c r="BZ12" i="3"/>
  <c r="BZ14" i="3" s="1"/>
  <c r="BZ15" i="3" s="1"/>
  <c r="BT12" i="3"/>
  <c r="BH12" i="3"/>
  <c r="BH14" i="3" s="1"/>
  <c r="BH15" i="3" s="1"/>
  <c r="AM12" i="3"/>
  <c r="AM14" i="3" s="1"/>
  <c r="AM15" i="3" s="1"/>
  <c r="AL12" i="3"/>
  <c r="AL14" i="3" s="1"/>
  <c r="AL15" i="3" s="1"/>
  <c r="AK12" i="3"/>
  <c r="AK14" i="3" s="1"/>
  <c r="AK15" i="3" s="1"/>
  <c r="AJ12" i="3"/>
  <c r="AJ14" i="3" s="1"/>
  <c r="AJ15" i="3" s="1"/>
  <c r="X12" i="3"/>
  <c r="X14" i="3" s="1"/>
  <c r="X15" i="3" s="1"/>
  <c r="AA17" i="3" s="1"/>
  <c r="AA19" i="3" s="1"/>
  <c r="V12" i="3"/>
  <c r="V14" i="3" s="1"/>
  <c r="V15" i="3" s="1"/>
  <c r="T12" i="3"/>
  <c r="T14" i="3" s="1"/>
  <c r="T15" i="3" s="1"/>
  <c r="R12" i="3"/>
  <c r="R14" i="3" s="1"/>
  <c r="R15" i="3" s="1"/>
  <c r="P12" i="3"/>
  <c r="N12" i="3"/>
  <c r="L12" i="3"/>
  <c r="L14" i="3" s="1"/>
  <c r="L15" i="3" s="1"/>
  <c r="FN11" i="3"/>
  <c r="FL11" i="3"/>
  <c r="FJ11" i="3"/>
  <c r="FH11" i="3"/>
  <c r="FF11" i="3"/>
  <c r="FD11" i="3"/>
  <c r="FB11" i="3"/>
  <c r="EZ11" i="3"/>
  <c r="EX11" i="3"/>
  <c r="EV11" i="3"/>
  <c r="ET11" i="3"/>
  <c r="ER11" i="3"/>
  <c r="DZ11" i="3"/>
  <c r="DX11" i="3"/>
  <c r="DX12" i="3" s="1"/>
  <c r="DX14" i="3" s="1"/>
  <c r="DV11" i="3"/>
  <c r="DT11" i="3"/>
  <c r="DS11" i="3"/>
  <c r="DR11" i="3"/>
  <c r="DQ11" i="3"/>
  <c r="DP11" i="3"/>
  <c r="DO11" i="3"/>
  <c r="DN11" i="3"/>
  <c r="DM11" i="3"/>
  <c r="DL11" i="3"/>
  <c r="DK11" i="3"/>
  <c r="DJ11" i="3"/>
  <c r="DI11" i="3"/>
  <c r="DH11" i="3"/>
  <c r="DG11" i="3"/>
  <c r="DF11" i="3"/>
  <c r="DE11" i="3"/>
  <c r="DD11" i="3"/>
  <c r="DB11" i="3"/>
  <c r="CZ11" i="3"/>
  <c r="CX11" i="3"/>
  <c r="CV11" i="3"/>
  <c r="CU11" i="3"/>
  <c r="CT11" i="3"/>
  <c r="CS11" i="3"/>
  <c r="CR11" i="3"/>
  <c r="CP11" i="3"/>
  <c r="CN11" i="3"/>
  <c r="CM11" i="3"/>
  <c r="CL11" i="3"/>
  <c r="CK11" i="3"/>
  <c r="CJ11" i="3"/>
  <c r="CI11" i="3"/>
  <c r="CH11" i="3"/>
  <c r="CG11" i="3"/>
  <c r="CF11" i="3"/>
  <c r="CE11" i="3"/>
  <c r="CD11" i="3"/>
  <c r="CC11" i="3"/>
  <c r="CB11" i="3"/>
  <c r="CA11" i="3"/>
  <c r="BZ11" i="3"/>
  <c r="BY11" i="3"/>
  <c r="BX11" i="3"/>
  <c r="BW11" i="3"/>
  <c r="BV11" i="3"/>
  <c r="BS11" i="3"/>
  <c r="BR11" i="3"/>
  <c r="BQ11" i="3"/>
  <c r="BP11" i="3"/>
  <c r="BO11" i="3"/>
  <c r="BN11" i="3"/>
  <c r="BM11" i="3"/>
  <c r="BL11" i="3"/>
  <c r="BK11" i="3"/>
  <c r="BJ11" i="3"/>
  <c r="BI11" i="3"/>
  <c r="BH11" i="3"/>
  <c r="BF11" i="3"/>
  <c r="BD11" i="3"/>
  <c r="BB11" i="3"/>
  <c r="AZ11" i="3"/>
  <c r="AX11" i="3"/>
  <c r="AV11" i="3"/>
  <c r="AT11" i="3"/>
  <c r="AR11" i="3"/>
  <c r="AQ11" i="3"/>
  <c r="AP11" i="3"/>
  <c r="AN11" i="3"/>
  <c r="AM11" i="3"/>
  <c r="AL11" i="3"/>
  <c r="AK11" i="3"/>
  <c r="AJ11" i="3"/>
  <c r="AI11" i="3"/>
  <c r="AH11" i="3"/>
  <c r="AG11" i="3"/>
  <c r="AF11" i="3"/>
  <c r="AE11" i="3"/>
  <c r="AD11" i="3"/>
  <c r="AB11" i="3"/>
  <c r="Z11" i="3"/>
  <c r="X11" i="3"/>
  <c r="V11" i="3"/>
  <c r="T11" i="3"/>
  <c r="R11" i="3"/>
  <c r="P11" i="3"/>
  <c r="N11" i="3"/>
  <c r="L11" i="3"/>
  <c r="J11" i="3"/>
  <c r="H11" i="3"/>
  <c r="F11" i="3"/>
  <c r="D11" i="3"/>
  <c r="DV8" i="3"/>
  <c r="DV12" i="3" s="1"/>
  <c r="DV14" i="3" s="1"/>
  <c r="DV15" i="3" s="1"/>
  <c r="DI8" i="3"/>
  <c r="DI12" i="3" s="1"/>
  <c r="DI14" i="3" s="1"/>
  <c r="DI15" i="3" s="1"/>
  <c r="DH8" i="3"/>
  <c r="DH12" i="3" s="1"/>
  <c r="DH14" i="3" s="1"/>
  <c r="DH15" i="3" s="1"/>
  <c r="DG8" i="3"/>
  <c r="DG12" i="3" s="1"/>
  <c r="DG14" i="3" s="1"/>
  <c r="DG15" i="3" s="1"/>
  <c r="DF8" i="3"/>
  <c r="DF12" i="3" s="1"/>
  <c r="DF14" i="3" s="1"/>
  <c r="DF15" i="3" s="1"/>
  <c r="CS8" i="3"/>
  <c r="CR8" i="3"/>
  <c r="CP8" i="3"/>
  <c r="CN8" i="3"/>
  <c r="CN12" i="3" s="1"/>
  <c r="CN14" i="3" s="1"/>
  <c r="CN15" i="3" s="1"/>
  <c r="CM8" i="3"/>
  <c r="CM12" i="3" s="1"/>
  <c r="CM14" i="3" s="1"/>
  <c r="CM15" i="3" s="1"/>
  <c r="CL8" i="3"/>
  <c r="CL12" i="3" s="1"/>
  <c r="CL14" i="3" s="1"/>
  <c r="CL15" i="3" s="1"/>
  <c r="CK8" i="3"/>
  <c r="CK12" i="3" s="1"/>
  <c r="CK14" i="3" s="1"/>
  <c r="CK15" i="3" s="1"/>
  <c r="CE8" i="3"/>
  <c r="CD8" i="3"/>
  <c r="CC8" i="3"/>
  <c r="CB8" i="3"/>
  <c r="CA8" i="3"/>
  <c r="BZ8" i="3"/>
  <c r="BY8" i="3"/>
  <c r="BY12" i="3" s="1"/>
  <c r="BY14" i="3" s="1"/>
  <c r="BY15" i="3" s="1"/>
  <c r="BX8" i="3"/>
  <c r="BX12" i="3" s="1"/>
  <c r="BX14" i="3" s="1"/>
  <c r="BX15" i="3" s="1"/>
  <c r="BS8" i="3"/>
  <c r="BS12" i="3" s="1"/>
  <c r="BS14" i="3" s="1"/>
  <c r="BS15" i="3" s="1"/>
  <c r="BF8" i="3"/>
  <c r="BF12" i="3" s="1"/>
  <c r="BF14" i="3" s="1"/>
  <c r="BD8" i="3"/>
  <c r="BD12" i="3" s="1"/>
  <c r="BD14" i="3" s="1"/>
  <c r="BD15" i="3" s="1"/>
  <c r="BB8" i="3"/>
  <c r="BB12" i="3" s="1"/>
  <c r="BB14" i="3" s="1"/>
  <c r="BB15" i="3" s="1"/>
  <c r="AZ8" i="3"/>
  <c r="AZ12" i="3" s="1"/>
  <c r="AZ14" i="3" s="1"/>
  <c r="AZ15" i="3" s="1"/>
  <c r="AL8" i="3"/>
  <c r="AK8" i="3"/>
  <c r="AJ8" i="3"/>
  <c r="AI8" i="3"/>
  <c r="AI12" i="3" s="1"/>
  <c r="AI14" i="3" s="1"/>
  <c r="AI15" i="3" s="1"/>
  <c r="AH8" i="3"/>
  <c r="AH12" i="3" s="1"/>
  <c r="AH14" i="3" s="1"/>
  <c r="AH15" i="3" s="1"/>
  <c r="AG8" i="3"/>
  <c r="AG12" i="3" s="1"/>
  <c r="AG14" i="3" s="1"/>
  <c r="AG15" i="3" s="1"/>
  <c r="AF8" i="3"/>
  <c r="AF12" i="3" s="1"/>
  <c r="AF14" i="3" s="1"/>
  <c r="AF15" i="3" s="1"/>
  <c r="V8" i="3"/>
  <c r="T8" i="3"/>
  <c r="R8" i="3"/>
  <c r="P8" i="3"/>
  <c r="N8" i="3"/>
  <c r="L8" i="3"/>
  <c r="J8" i="3"/>
  <c r="J12" i="3" s="1"/>
  <c r="J14" i="3" s="1"/>
  <c r="J15" i="3" s="1"/>
  <c r="H8" i="3"/>
  <c r="H12" i="3" s="1"/>
  <c r="H14" i="3" s="1"/>
  <c r="H15" i="3" s="1"/>
  <c r="F8" i="3"/>
  <c r="F12" i="3" s="1"/>
  <c r="F14" i="3" s="1"/>
  <c r="F15" i="3" s="1"/>
  <c r="DZ6" i="3"/>
  <c r="DZ8" i="3" s="1"/>
  <c r="DZ12" i="3" s="1"/>
  <c r="DZ14" i="3" s="1"/>
  <c r="DZ15" i="3" s="1"/>
  <c r="DX6" i="3"/>
  <c r="DX8" i="3" s="1"/>
  <c r="DV6" i="3"/>
  <c r="DT6" i="3"/>
  <c r="DT8" i="3" s="1"/>
  <c r="DT12" i="3" s="1"/>
  <c r="DS6" i="3"/>
  <c r="DS8" i="3" s="1"/>
  <c r="DS12" i="3" s="1"/>
  <c r="DR6" i="3"/>
  <c r="DR8" i="3" s="1"/>
  <c r="DR12" i="3" s="1"/>
  <c r="DQ6" i="3"/>
  <c r="DQ8" i="3" s="1"/>
  <c r="DQ12" i="3" s="1"/>
  <c r="DQ14" i="3" s="1"/>
  <c r="DQ15" i="3" s="1"/>
  <c r="DP6" i="3"/>
  <c r="DP8" i="3" s="1"/>
  <c r="DP12" i="3" s="1"/>
  <c r="DP14" i="3" s="1"/>
  <c r="DP15" i="3" s="1"/>
  <c r="DO6" i="3"/>
  <c r="DO8" i="3" s="1"/>
  <c r="DO12" i="3" s="1"/>
  <c r="DO14" i="3" s="1"/>
  <c r="DO15" i="3" s="1"/>
  <c r="DN6" i="3"/>
  <c r="DN8" i="3" s="1"/>
  <c r="DN12" i="3" s="1"/>
  <c r="DN14" i="3" s="1"/>
  <c r="DN15" i="3" s="1"/>
  <c r="DM6" i="3"/>
  <c r="DM8" i="3" s="1"/>
  <c r="DM12" i="3" s="1"/>
  <c r="DM14" i="3" s="1"/>
  <c r="DM15" i="3" s="1"/>
  <c r="DL6" i="3"/>
  <c r="DL8" i="3" s="1"/>
  <c r="DL12" i="3" s="1"/>
  <c r="DL14" i="3" s="1"/>
  <c r="DL15" i="3" s="1"/>
  <c r="DK6" i="3"/>
  <c r="DK8" i="3" s="1"/>
  <c r="DK12" i="3" s="1"/>
  <c r="DK14" i="3" s="1"/>
  <c r="DK15" i="3" s="1"/>
  <c r="DJ6" i="3"/>
  <c r="DJ8" i="3" s="1"/>
  <c r="DI6" i="3"/>
  <c r="DH6" i="3"/>
  <c r="DG6" i="3"/>
  <c r="DF6" i="3"/>
  <c r="DE6" i="3"/>
  <c r="DE8" i="3" s="1"/>
  <c r="DE12" i="3" s="1"/>
  <c r="DE14" i="3" s="1"/>
  <c r="DE15" i="3" s="1"/>
  <c r="DD6" i="3"/>
  <c r="DD8" i="3" s="1"/>
  <c r="DD12" i="3" s="1"/>
  <c r="DB6" i="3"/>
  <c r="DB8" i="3" s="1"/>
  <c r="DB12" i="3" s="1"/>
  <c r="CZ6" i="3"/>
  <c r="CZ8" i="3" s="1"/>
  <c r="CZ12" i="3" s="1"/>
  <c r="CZ14" i="3" s="1"/>
  <c r="CZ15" i="3" s="1"/>
  <c r="CX6" i="3"/>
  <c r="CX8" i="3" s="1"/>
  <c r="CX12" i="3" s="1"/>
  <c r="CX14" i="3" s="1"/>
  <c r="CX15" i="3" s="1"/>
  <c r="CV6" i="3"/>
  <c r="CV8" i="3" s="1"/>
  <c r="CV12" i="3" s="1"/>
  <c r="CV14" i="3" s="1"/>
  <c r="CV15" i="3" s="1"/>
  <c r="CU6" i="3"/>
  <c r="CU8" i="3" s="1"/>
  <c r="CU12" i="3" s="1"/>
  <c r="CU14" i="3" s="1"/>
  <c r="CU15" i="3" s="1"/>
  <c r="CT6" i="3"/>
  <c r="CT8" i="3" s="1"/>
  <c r="CS6" i="3"/>
  <c r="CR6" i="3"/>
  <c r="CP6" i="3"/>
  <c r="CN6" i="3"/>
  <c r="CM6" i="3"/>
  <c r="CL6" i="3"/>
  <c r="CK6" i="3"/>
  <c r="CJ6" i="3"/>
  <c r="CJ8" i="3" s="1"/>
  <c r="CJ12" i="3" s="1"/>
  <c r="CJ14" i="3" s="1"/>
  <c r="CJ15" i="3" s="1"/>
  <c r="CI6" i="3"/>
  <c r="CI8" i="3" s="1"/>
  <c r="CI12" i="3" s="1"/>
  <c r="CI14" i="3" s="1"/>
  <c r="CI15" i="3" s="1"/>
  <c r="CH6" i="3"/>
  <c r="CH8" i="3" s="1"/>
  <c r="CH12" i="3" s="1"/>
  <c r="CH14" i="3" s="1"/>
  <c r="CH15" i="3" s="1"/>
  <c r="CG6" i="3"/>
  <c r="CG8" i="3" s="1"/>
  <c r="CG12" i="3" s="1"/>
  <c r="CG14" i="3" s="1"/>
  <c r="CG15" i="3" s="1"/>
  <c r="CM16" i="3" s="1"/>
  <c r="CF6" i="3"/>
  <c r="CF8" i="3" s="1"/>
  <c r="CE6" i="3"/>
  <c r="CD6" i="3"/>
  <c r="CC6" i="3"/>
  <c r="CB6" i="3"/>
  <c r="CA6" i="3"/>
  <c r="BZ6" i="3"/>
  <c r="BY6" i="3"/>
  <c r="BX6" i="3"/>
  <c r="BW6" i="3"/>
  <c r="BW8" i="3" s="1"/>
  <c r="BW12" i="3" s="1"/>
  <c r="BW14" i="3" s="1"/>
  <c r="BW15" i="3" s="1"/>
  <c r="BV6" i="3"/>
  <c r="BV8" i="3" s="1"/>
  <c r="BV12" i="3" s="1"/>
  <c r="BV14" i="3" s="1"/>
  <c r="BV15" i="3" s="1"/>
  <c r="BU6" i="3"/>
  <c r="BU8" i="3" s="1"/>
  <c r="BU12" i="3" s="1"/>
  <c r="BU14" i="3" s="1"/>
  <c r="BU15" i="3" s="1"/>
  <c r="BT6" i="3"/>
  <c r="BT8" i="3" s="1"/>
  <c r="BS6" i="3"/>
  <c r="BR6" i="3"/>
  <c r="BR8" i="3" s="1"/>
  <c r="BR12" i="3" s="1"/>
  <c r="BR14" i="3" s="1"/>
  <c r="BR15" i="3" s="1"/>
  <c r="BQ6" i="3"/>
  <c r="BQ8" i="3" s="1"/>
  <c r="BQ12" i="3" s="1"/>
  <c r="BQ14" i="3" s="1"/>
  <c r="BQ15" i="3" s="1"/>
  <c r="BP6" i="3"/>
  <c r="BP8" i="3" s="1"/>
  <c r="BP12" i="3" s="1"/>
  <c r="BP14" i="3" s="1"/>
  <c r="BP15" i="3" s="1"/>
  <c r="BO6" i="3"/>
  <c r="BO8" i="3" s="1"/>
  <c r="BO12" i="3" s="1"/>
  <c r="BO14" i="3" s="1"/>
  <c r="BO15" i="3" s="1"/>
  <c r="BN6" i="3"/>
  <c r="BN8" i="3" s="1"/>
  <c r="BN12" i="3" s="1"/>
  <c r="BN14" i="3" s="1"/>
  <c r="BN15" i="3" s="1"/>
  <c r="BM6" i="3"/>
  <c r="BM8" i="3" s="1"/>
  <c r="BM12" i="3" s="1"/>
  <c r="BM14" i="3" s="1"/>
  <c r="BM15" i="3" s="1"/>
  <c r="BL6" i="3"/>
  <c r="BL8" i="3" s="1"/>
  <c r="BL12" i="3" s="1"/>
  <c r="BL14" i="3" s="1"/>
  <c r="BL15" i="3" s="1"/>
  <c r="BK6" i="3"/>
  <c r="BK8" i="3" s="1"/>
  <c r="BK12" i="3" s="1"/>
  <c r="BK14" i="3" s="1"/>
  <c r="BK15" i="3" s="1"/>
  <c r="BJ6" i="3"/>
  <c r="BJ8" i="3" s="1"/>
  <c r="BJ12" i="3" s="1"/>
  <c r="BJ14" i="3" s="1"/>
  <c r="BJ15" i="3" s="1"/>
  <c r="BI6" i="3"/>
  <c r="BI8" i="3" s="1"/>
  <c r="BI12" i="3" s="1"/>
  <c r="BI14" i="3" s="1"/>
  <c r="BI15" i="3" s="1"/>
  <c r="BH6" i="3"/>
  <c r="BH8" i="3" s="1"/>
  <c r="BF6" i="3"/>
  <c r="BD6" i="3"/>
  <c r="BB6" i="3"/>
  <c r="AZ6" i="3"/>
  <c r="AX6" i="3"/>
  <c r="AX8" i="3" s="1"/>
  <c r="AX12" i="3" s="1"/>
  <c r="AX14" i="3" s="1"/>
  <c r="AX15" i="3" s="1"/>
  <c r="AV6" i="3"/>
  <c r="AV8" i="3" s="1"/>
  <c r="AV12" i="3" s="1"/>
  <c r="AV14" i="3" s="1"/>
  <c r="AV15" i="3" s="1"/>
  <c r="AT6" i="3"/>
  <c r="AT8" i="3" s="1"/>
  <c r="AT12" i="3" s="1"/>
  <c r="AT14" i="3" s="1"/>
  <c r="AR6" i="3"/>
  <c r="AR8" i="3" s="1"/>
  <c r="AR12" i="3" s="1"/>
  <c r="AR14" i="3" s="1"/>
  <c r="AR15" i="3" s="1"/>
  <c r="AQ6" i="3"/>
  <c r="AQ8" i="3" s="1"/>
  <c r="AQ12" i="3" s="1"/>
  <c r="AQ14" i="3" s="1"/>
  <c r="AQ15" i="3" s="1"/>
  <c r="AP6" i="3"/>
  <c r="AP8" i="3" s="1"/>
  <c r="AP12" i="3" s="1"/>
  <c r="AP14" i="3" s="1"/>
  <c r="AP15" i="3" s="1"/>
  <c r="AN6" i="3"/>
  <c r="AN8" i="3" s="1"/>
  <c r="AN12" i="3" s="1"/>
  <c r="AN14" i="3" s="1"/>
  <c r="AN15" i="3" s="1"/>
  <c r="AM6" i="3"/>
  <c r="AM8" i="3" s="1"/>
  <c r="AL6" i="3"/>
  <c r="AK6" i="3"/>
  <c r="AJ6" i="3"/>
  <c r="AI6" i="3"/>
  <c r="AH6" i="3"/>
  <c r="AG6" i="3"/>
  <c r="AF6" i="3"/>
  <c r="AE6" i="3"/>
  <c r="AE8" i="3" s="1"/>
  <c r="AE12" i="3" s="1"/>
  <c r="AE14" i="3" s="1"/>
  <c r="AE15" i="3" s="1"/>
  <c r="AD6" i="3"/>
  <c r="AD8" i="3" s="1"/>
  <c r="AD12" i="3" s="1"/>
  <c r="AD14" i="3" s="1"/>
  <c r="AD15" i="3" s="1"/>
  <c r="AB6" i="3"/>
  <c r="AB8" i="3" s="1"/>
  <c r="AB12" i="3" s="1"/>
  <c r="AB14" i="3" s="1"/>
  <c r="AB15" i="3" s="1"/>
  <c r="Z6" i="3"/>
  <c r="Z8" i="3" s="1"/>
  <c r="Z12" i="3" s="1"/>
  <c r="Z14" i="3" s="1"/>
  <c r="Z15" i="3" s="1"/>
  <c r="X6" i="3"/>
  <c r="X8" i="3" s="1"/>
  <c r="V6" i="3"/>
  <c r="T6" i="3"/>
  <c r="R6" i="3"/>
  <c r="P6" i="3"/>
  <c r="N6" i="3"/>
  <c r="L6" i="3"/>
  <c r="J6" i="3"/>
  <c r="H6" i="3"/>
  <c r="F6" i="3"/>
  <c r="D6" i="3"/>
  <c r="D8" i="3" s="1"/>
  <c r="D12" i="3" s="1"/>
  <c r="D14" i="3" s="1"/>
  <c r="D15" i="3" s="1"/>
  <c r="BO17" i="3" l="1"/>
  <c r="BO19" i="3" s="1"/>
  <c r="BO16" i="3"/>
  <c r="AQ16" i="3"/>
  <c r="AQ17" i="3"/>
  <c r="AQ19" i="3" s="1"/>
  <c r="AP16" i="3"/>
  <c r="AP17" i="3"/>
  <c r="BN17" i="3"/>
  <c r="BN16" i="3"/>
  <c r="AX16" i="3"/>
  <c r="AX17" i="3"/>
  <c r="AY17" i="3"/>
  <c r="AY19" i="3" s="1"/>
  <c r="S17" i="3"/>
  <c r="S19" i="3" s="1"/>
  <c r="R17" i="3"/>
  <c r="R16" i="3"/>
  <c r="DK17" i="3"/>
  <c r="DK19" i="3" s="1"/>
  <c r="DK16" i="3"/>
  <c r="K17" i="3"/>
  <c r="K19" i="3" s="1"/>
  <c r="J16" i="3"/>
  <c r="J17" i="3"/>
  <c r="CM17" i="3"/>
  <c r="CM19" i="3" s="1"/>
  <c r="DS17" i="3"/>
  <c r="DS19" i="3" s="1"/>
  <c r="DS16" i="3"/>
  <c r="DZ17" i="3"/>
  <c r="CL17" i="3"/>
  <c r="AI17" i="3"/>
  <c r="AI19" i="3" s="1"/>
  <c r="AH17" i="3"/>
  <c r="DJ17" i="3"/>
  <c r="DJ16" i="3"/>
  <c r="CU16" i="3"/>
  <c r="BW16" i="3"/>
  <c r="BW17" i="3"/>
  <c r="BW19" i="3" s="1"/>
  <c r="Z16" i="3"/>
  <c r="CD16" i="3"/>
  <c r="CE17" i="3"/>
  <c r="CE19" i="3" s="1"/>
  <c r="CD17" i="3"/>
  <c r="DR17" i="3"/>
  <c r="DR16" i="3"/>
  <c r="DC16" i="3"/>
  <c r="DB16" i="3"/>
  <c r="BF17" i="3"/>
  <c r="BG17" i="3"/>
  <c r="BG19" i="3" s="1"/>
  <c r="BF16" i="3"/>
  <c r="BV16" i="3"/>
  <c r="BV17" i="3"/>
  <c r="CU17" i="3"/>
  <c r="CU19" i="3" s="1"/>
  <c r="CT17" i="3"/>
  <c r="CT16" i="3"/>
  <c r="Z17" i="3"/>
  <c r="AK17" i="2" l="1"/>
  <c r="AA17" i="2"/>
  <c r="Y17" i="2"/>
  <c r="K17" i="2"/>
  <c r="I17" i="2"/>
  <c r="FJ15" i="2"/>
  <c r="FI15" i="2"/>
  <c r="FH15" i="2"/>
  <c r="FG15" i="2"/>
  <c r="FF15" i="2"/>
  <c r="FE15" i="2"/>
  <c r="FD15" i="2"/>
  <c r="FC15" i="2"/>
  <c r="FB15" i="2"/>
  <c r="FA15" i="2"/>
  <c r="EZ15" i="2"/>
  <c r="EY15" i="2"/>
  <c r="EX15" i="2"/>
  <c r="EW15" i="2"/>
  <c r="EV15" i="2"/>
  <c r="EU15" i="2"/>
  <c r="ET15" i="2"/>
  <c r="ES15" i="2"/>
  <c r="ER15" i="2"/>
  <c r="EQ15" i="2"/>
  <c r="EP15" i="2"/>
  <c r="EO15" i="2"/>
  <c r="EN15" i="2"/>
  <c r="EM15" i="2"/>
  <c r="EL15" i="2"/>
  <c r="EK15" i="2"/>
  <c r="EJ15" i="2"/>
  <c r="EI15" i="2"/>
  <c r="EH15" i="2"/>
  <c r="EG15" i="2"/>
  <c r="EF15" i="2"/>
  <c r="EE15" i="2"/>
  <c r="ED15" i="2"/>
  <c r="EC15" i="2"/>
  <c r="EB15" i="2"/>
  <c r="EA15" i="2"/>
  <c r="DZ15" i="2"/>
  <c r="DY15" i="2"/>
  <c r="DX15" i="2"/>
  <c r="DW15" i="2"/>
  <c r="DU15" i="2"/>
  <c r="DS15" i="2"/>
  <c r="DQ15" i="2"/>
  <c r="DO15" i="2"/>
  <c r="DN15" i="2"/>
  <c r="DM15" i="2"/>
  <c r="DL15" i="2"/>
  <c r="DK15" i="2"/>
  <c r="DJ15" i="2"/>
  <c r="DI15" i="2"/>
  <c r="DH15" i="2"/>
  <c r="DG15" i="2"/>
  <c r="DF15" i="2"/>
  <c r="DE15" i="2"/>
  <c r="DC15" i="2"/>
  <c r="DB15" i="2"/>
  <c r="DA15" i="2"/>
  <c r="CZ15" i="2"/>
  <c r="CY15" i="2"/>
  <c r="CW15" i="2"/>
  <c r="CU15" i="2"/>
  <c r="CS15" i="2"/>
  <c r="AK15" i="2"/>
  <c r="AJ15" i="2"/>
  <c r="AI15" i="2"/>
  <c r="AH15" i="2"/>
  <c r="AI17" i="2" s="1"/>
  <c r="AG15" i="2"/>
  <c r="AF15" i="2"/>
  <c r="AG17" i="2" s="1"/>
  <c r="AE15" i="2"/>
  <c r="AE17" i="2" s="1"/>
  <c r="AD15" i="2"/>
  <c r="AC15" i="2"/>
  <c r="AC17" i="2" s="1"/>
  <c r="AB15" i="2"/>
  <c r="AA15" i="2"/>
  <c r="Z15" i="2"/>
  <c r="Y15" i="2"/>
  <c r="X15" i="2"/>
  <c r="W15" i="2"/>
  <c r="W17" i="2" s="1"/>
  <c r="V15" i="2"/>
  <c r="U15" i="2"/>
  <c r="U17" i="2" s="1"/>
  <c r="T15" i="2"/>
  <c r="S15" i="2"/>
  <c r="S17" i="2" s="1"/>
  <c r="R15" i="2"/>
  <c r="M15" i="2"/>
  <c r="M17" i="2" s="1"/>
  <c r="L15" i="2"/>
  <c r="K15" i="2"/>
  <c r="J15" i="2"/>
  <c r="I15" i="2"/>
  <c r="H15" i="2"/>
  <c r="E15" i="2"/>
  <c r="E17" i="2" s="1"/>
  <c r="D15" i="2"/>
  <c r="O17" i="1" l="1"/>
  <c r="FJ15" i="1"/>
  <c r="FI15" i="1"/>
  <c r="FH15" i="1"/>
  <c r="FG15" i="1"/>
  <c r="FF15" i="1"/>
  <c r="FE15" i="1"/>
  <c r="FD15" i="1"/>
  <c r="FC15" i="1"/>
  <c r="FB15" i="1"/>
  <c r="FA15" i="1"/>
  <c r="EZ15" i="1"/>
  <c r="EY15" i="1"/>
  <c r="EX15" i="1"/>
  <c r="EW15" i="1"/>
  <c r="EV15" i="1"/>
  <c r="EU15" i="1"/>
  <c r="ET15" i="1"/>
  <c r="ES15" i="1"/>
  <c r="ER15" i="1"/>
  <c r="EQ15" i="1"/>
  <c r="EP15" i="1"/>
  <c r="EO15" i="1"/>
  <c r="EN15" i="1"/>
  <c r="EM15" i="1"/>
  <c r="EL15" i="1"/>
  <c r="EK15" i="1"/>
  <c r="EJ15" i="1"/>
  <c r="EI15" i="1"/>
  <c r="EH15" i="1"/>
  <c r="EG15" i="1"/>
  <c r="EF15" i="1"/>
  <c r="EE15" i="1"/>
  <c r="ED15" i="1"/>
  <c r="EC15" i="1"/>
  <c r="EB15" i="1"/>
  <c r="EA15" i="1"/>
  <c r="DZ15" i="1"/>
  <c r="DY15" i="1"/>
  <c r="DX15" i="1"/>
  <c r="DW15" i="1"/>
  <c r="DU15" i="1"/>
  <c r="DS15" i="1"/>
  <c r="DQ15" i="1"/>
  <c r="DO15" i="1"/>
  <c r="DN15" i="1"/>
  <c r="DM15" i="1"/>
  <c r="DL15" i="1"/>
  <c r="DK15" i="1"/>
  <c r="DJ15" i="1"/>
  <c r="DI15" i="1"/>
  <c r="DH15" i="1"/>
  <c r="DG15" i="1"/>
  <c r="DF15" i="1"/>
  <c r="DE15" i="1"/>
  <c r="DC15" i="1"/>
  <c r="DB15" i="1"/>
  <c r="DA15" i="1"/>
  <c r="CZ15" i="1"/>
  <c r="CY15" i="1"/>
  <c r="CW15" i="1"/>
  <c r="CU15" i="1"/>
  <c r="CS15" i="1"/>
  <c r="AK15" i="1"/>
  <c r="AJ15" i="1"/>
  <c r="AK17" i="1" s="1"/>
  <c r="AI15" i="1"/>
  <c r="AH15" i="1"/>
  <c r="AI17" i="1" s="1"/>
  <c r="AE15" i="1"/>
  <c r="AE17" i="1" s="1"/>
  <c r="AD15" i="1"/>
  <c r="AC15" i="1"/>
  <c r="AC17" i="1" s="1"/>
  <c r="AB15" i="1"/>
  <c r="Y15" i="1"/>
  <c r="Y17" i="1" s="1"/>
  <c r="X15" i="1"/>
  <c r="W15" i="1"/>
  <c r="W17" i="1" s="1"/>
  <c r="V15" i="1"/>
  <c r="U15" i="1"/>
  <c r="U17" i="1" s="1"/>
  <c r="T15" i="1"/>
  <c r="S15" i="1"/>
  <c r="S17" i="1" s="1"/>
  <c r="R15" i="1"/>
  <c r="Q15" i="1"/>
  <c r="Q17" i="1" s="1"/>
  <c r="P15" i="1"/>
  <c r="O15" i="1"/>
  <c r="N15" i="1"/>
  <c r="M15" i="1"/>
  <c r="M17" i="1" s="1"/>
  <c r="L15" i="1"/>
  <c r="K15" i="1"/>
  <c r="K17" i="1" s="1"/>
  <c r="J15" i="1"/>
  <c r="I15" i="1"/>
  <c r="I17" i="1" s="1"/>
  <c r="H15" i="1"/>
  <c r="G15" i="1"/>
  <c r="G17" i="1" s="1"/>
  <c r="F15" i="1"/>
  <c r="E15" i="1"/>
  <c r="E17" i="1" s="1"/>
  <c r="D15" i="1"/>
</calcChain>
</file>

<file path=xl/sharedStrings.xml><?xml version="1.0" encoding="utf-8"?>
<sst xmlns="http://schemas.openxmlformats.org/spreadsheetml/2006/main" count="1327" uniqueCount="106">
  <si>
    <t>FSTPP I&amp;II</t>
  </si>
  <si>
    <t>FSTPP III</t>
  </si>
  <si>
    <t>KhSTPP I</t>
  </si>
  <si>
    <t>KhSTPP II</t>
  </si>
  <si>
    <t>TSTPS-I</t>
  </si>
  <si>
    <t xml:space="preserve">BARH-1 </t>
  </si>
  <si>
    <t>BARH-2</t>
  </si>
  <si>
    <t>BRBCL</t>
  </si>
  <si>
    <t>DARLIPALLI</t>
  </si>
  <si>
    <t>NORTH KARANPURA</t>
  </si>
  <si>
    <t>NPGC</t>
  </si>
  <si>
    <t>GMR</t>
  </si>
  <si>
    <t>MPL</t>
  </si>
  <si>
    <t>Adhunik</t>
  </si>
  <si>
    <t>JITPL</t>
  </si>
  <si>
    <t>Tashiding</t>
  </si>
  <si>
    <t>Dikchu</t>
  </si>
  <si>
    <t xml:space="preserve">Teesta III </t>
  </si>
  <si>
    <t>Teesta V</t>
  </si>
  <si>
    <t>S.No.</t>
  </si>
  <si>
    <t>Particulars</t>
  </si>
  <si>
    <t>Dimension</t>
  </si>
  <si>
    <t>FRC for generation loss event of around 1777 MW at 400 kV GMR and JITPL generating station at 16:20 hrs on 20th Feb 2025</t>
  </si>
  <si>
    <t>RLDC SCADA Data</t>
  </si>
  <si>
    <t>Generator High Resolution Data</t>
  </si>
  <si>
    <t>Actual Net Interchange before the Event, PA  (Import +ve / Export -ve)</t>
  </si>
  <si>
    <t>MW</t>
  </si>
  <si>
    <t>DISTURBANCE AT PLANT</t>
  </si>
  <si>
    <t>DATA  NOT RECEIVED</t>
  </si>
  <si>
    <t>Data not received</t>
  </si>
  <si>
    <t>PLANT OUT</t>
  </si>
  <si>
    <t>Actual Net Interchange after the Event, PB  (Import +ve / Export -ve)</t>
  </si>
  <si>
    <t>Change in net interchange, PB-PA (2 - 1)</t>
  </si>
  <si>
    <t>Generation  Loss (+) / Load Throw off (-) during the Event, PL</t>
  </si>
  <si>
    <t>Control Area Response, ΔP=(PB-PA) – PL  (3-4)</t>
  </si>
  <si>
    <t>Frequency before the Event, fA</t>
  </si>
  <si>
    <t>HZ</t>
  </si>
  <si>
    <t>Frequency after the Event, fB</t>
  </si>
  <si>
    <t>Change in Frequency, Δf=(fB-fA) (7-6)</t>
  </si>
  <si>
    <t>Frequency Response Characteristic, ΔP/ Δf   (5 / 8)</t>
  </si>
  <si>
    <t>MW/Hz</t>
  </si>
  <si>
    <t>Frequency Response Obligation (FRO) of each control area</t>
  </si>
  <si>
    <t>Frequency Response Performance (FRP)  (9/10)</t>
  </si>
  <si>
    <t>Consideration of FRP for computation of Average Monthly FRP, Beta ‘ß’</t>
  </si>
  <si>
    <t>REMARKS BY RLDC</t>
  </si>
  <si>
    <t>FGMO was under OFF condition</t>
  </si>
  <si>
    <t>No Schedule</t>
  </si>
  <si>
    <t>Beta For Feb 2025</t>
  </si>
  <si>
    <t>NA</t>
  </si>
  <si>
    <t>Considerations for Beta Calculation</t>
  </si>
  <si>
    <t>IN CASE OF NON RECEIPT OF DATA, ERLDC SCADA DATA HAS BEEN USED TO CALCULATED AVERAGE BETA</t>
  </si>
  <si>
    <t>IN CASE OF PLANT OUTAGE DURING ANY EVENT, THAT EVENT WILL BE EXCLUDED FROM BETA CALCULATION</t>
  </si>
  <si>
    <t>IN CASE OF PLANT DATA FREEZE  DURING ANY EVENT, ERLDC SCADA WLL BE USED FOR BETA CALCULATION</t>
  </si>
  <si>
    <t>THE FRP VALUE &amp; BETA WILL BE TRUNCATED TO 2 DECIMAL POINTS</t>
  </si>
  <si>
    <t>If FRP for an event is less than or equal to 0, FRP (Event i) shall be equal to 0.</t>
  </si>
  <si>
    <t>If FRP for an event lies between 0 to 1, FRP (Event i) shall be equal to the calculated value.</t>
  </si>
  <si>
    <t>If FRP for an event is greater than or equal to 1, FRP (Event i) shall be equal to 1.</t>
  </si>
  <si>
    <t>FRC for generation loss event of around 1790 MW at Barh generating station, ER at 19:23 hrs on 04th Jan 2025</t>
  </si>
  <si>
    <t>Plant out</t>
  </si>
  <si>
    <t>Disturbance at Plant</t>
  </si>
  <si>
    <t>Beta For Jan 2025</t>
  </si>
  <si>
    <t>TALA</t>
  </si>
  <si>
    <t>CHUKHA</t>
  </si>
  <si>
    <t>Chujachen</t>
  </si>
  <si>
    <t>Event-1 : 1235 MW Load Loss in Chhatisgarh at 
05:30 hrs_03.04.2024</t>
  </si>
  <si>
    <t>Event-2: 4870 MW RE Gen Loss and 628 MW Load shedding at 11:24 hrs_06.04.2024</t>
  </si>
  <si>
    <t>Event-3: 1040 MW Rajasthan RE Gen loss at 10:28 hrs_19.04.2024</t>
  </si>
  <si>
    <t>Event-4: 1800 MW Gen Loss in APML Tiroda at 20:15 hrs_23.04.2024</t>
  </si>
  <si>
    <t>RLDC HDR Data (10 sec or better resolution)</t>
  </si>
  <si>
    <t>High Resolution Data (1 sec or better resolution) submitted by generating station</t>
  </si>
  <si>
    <t>DATA NOT RECEIVED</t>
  </si>
  <si>
    <t>-1420.286</t>
  </si>
  <si>
    <t>Average Monthly Frequency Response Performance, Beta ‘ß’ for April, 2024</t>
  </si>
  <si>
    <t>DATA N/R</t>
  </si>
  <si>
    <t>GEN data  freeze</t>
  </si>
  <si>
    <t>DATA FREEZE</t>
  </si>
  <si>
    <t>No gen</t>
  </si>
  <si>
    <t>SCADA FRP</t>
  </si>
  <si>
    <t>GEN FRP</t>
  </si>
  <si>
    <t>Event-1 : 1840 MW RE generation loss in Rajasthan at 
14:41 hrs_02.05.2024</t>
  </si>
  <si>
    <t>Event-2: 1071 MW Gen Loss in Khedar(RGTPS) at 19:35 hrs_10.05.2024</t>
  </si>
  <si>
    <t>Event-3: 1587 MW Load Loss in Maharashtra (WR) at 17:59:38 hrs_28.05.2024</t>
  </si>
  <si>
    <t>Average Monthly Frequency Response Performance for May, 2024</t>
  </si>
  <si>
    <t>Remarks(Given by RLDC)</t>
  </si>
  <si>
    <t>Data freeze</t>
  </si>
  <si>
    <t>plant out</t>
  </si>
  <si>
    <t>data freeze</t>
  </si>
  <si>
    <t>Data  freeze</t>
  </si>
  <si>
    <t xml:space="preserve">Beta for All events </t>
  </si>
  <si>
    <t>N/A</t>
  </si>
  <si>
    <t>Event-1 : 1090 MW RE generation in Rajasthan at 
10:26 hrs_04.06.2024_solar</t>
  </si>
  <si>
    <t>Event-2: 1295 MW RE Gen Loss  in Rajasthan at 10:34:36 hrs_04.06.2024_solar</t>
  </si>
  <si>
    <t>Event-3: 1601 MW load loss at Delhi at 14:10 hrs_11.06.2024</t>
  </si>
  <si>
    <t>Event-4: NR demand experienced a reduction in load of the order of 16.5 GWat 13:53:00 hrs_17.06.2024</t>
  </si>
  <si>
    <t>Event-5:  4480  MW Gen Loss in NR at 12:42 hrs_19.06.2024</t>
  </si>
  <si>
    <t>Event-1 : 1090 MW RE generation in Rajasthan at 
10:26 hrs_04.06.2024</t>
  </si>
  <si>
    <t>Event-2: 1295 MW RE Gen Loss  in Rajasthan at 10:34:36 hrs_04.06.2024</t>
  </si>
  <si>
    <t>RLDC HDR Data (10 sec or better resolution) USING GEN UNIT DATA</t>
  </si>
  <si>
    <t>RLDC HDR Data (10 sec or better resolution) GEN UNIT DATA</t>
  </si>
  <si>
    <t>RLDC HDR Data (10 sec or better resolution) GEN UNIT DATA @rldc END</t>
  </si>
  <si>
    <t xml:space="preserve">IN CASE OF NON AVALABLITY OF GEN FRP,SCADA FRP HAS BEEN USED FOR CALCULATING AVERAGE FRP </t>
  </si>
  <si>
    <t>SCADA FRP(For event 3-genFRP taken)</t>
  </si>
  <si>
    <t>Remarks(Given by ERLDC)</t>
  </si>
  <si>
    <t>REMARKS</t>
  </si>
  <si>
    <t>EVENT 4 EXCLUDED DUE TO PLANT OUTAGE</t>
  </si>
  <si>
    <t>Beta classical events (E3,4,5)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</si>
</sst>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0.0000"/>
    <numFmt numFmtId="167" formatCode="0.00000"/>
  </numFmts>
  <fonts count="1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1"/>
      <color indexed="14"/>
      <name val="Calibri"/>
      <family val="2"/>
      <scheme val="minor"/>
    </font>
    <font>
      <b/>
      <sz val="11"/>
      <color indexed="4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color theme="4"/>
      <name val="Arial"/>
      <family val="2"/>
    </font>
    <font>
      <sz val="11"/>
      <name val="Arial"/>
      <family val="2"/>
    </font>
    <font>
      <sz val="11"/>
      <color indexed="53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57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/>
    <xf numFmtId="14" fontId="6" fillId="2" borderId="1" xfId="1" applyNumberFormat="1" applyFont="1" applyFill="1" applyBorder="1" applyAlignment="1">
      <alignment horizontal="center" vertical="center"/>
    </xf>
    <xf numFmtId="14" fontId="6" fillId="2" borderId="2" xfId="1" applyNumberFormat="1" applyFont="1" applyFill="1" applyBorder="1" applyAlignment="1">
      <alignment horizontal="center" vertical="center"/>
    </xf>
    <xf numFmtId="14" fontId="6" fillId="3" borderId="1" xfId="1" applyNumberFormat="1" applyFont="1" applyFill="1" applyBorder="1" applyAlignment="1">
      <alignment horizontal="center" vertical="center"/>
    </xf>
    <xf numFmtId="14" fontId="6" fillId="3" borderId="2" xfId="1" applyNumberFormat="1" applyFont="1" applyFill="1" applyBorder="1" applyAlignment="1">
      <alignment horizontal="center" vertical="center"/>
    </xf>
    <xf numFmtId="14" fontId="6" fillId="3" borderId="3" xfId="1" applyNumberFormat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/>
    </xf>
    <xf numFmtId="0" fontId="0" fillId="0" borderId="4" xfId="0" applyBorder="1" applyAlignment="1">
      <alignment vertical="top" wrapText="1"/>
    </xf>
    <xf numFmtId="0" fontId="7" fillId="2" borderId="4" xfId="1" applyFont="1" applyFill="1" applyBorder="1" applyAlignment="1">
      <alignment horizontal="left" vertical="center"/>
    </xf>
    <xf numFmtId="0" fontId="9" fillId="2" borderId="4" xfId="1" applyFont="1" applyFill="1" applyBorder="1" applyAlignment="1">
      <alignment horizontal="center" vertical="center"/>
    </xf>
    <xf numFmtId="1" fontId="0" fillId="0" borderId="4" xfId="0" applyNumberFormat="1" applyBorder="1" applyAlignment="1">
      <alignment horizontal="center"/>
    </xf>
    <xf numFmtId="10" fontId="0" fillId="4" borderId="5" xfId="0" applyNumberFormat="1" applyFill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right"/>
    </xf>
    <xf numFmtId="1" fontId="0" fillId="0" borderId="5" xfId="0" applyNumberFormat="1" applyBorder="1" applyAlignment="1">
      <alignment horizontal="center" vertical="center" wrapText="1"/>
    </xf>
    <xf numFmtId="10" fontId="0" fillId="4" borderId="7" xfId="0" applyNumberFormat="1" applyFill="1" applyBorder="1" applyAlignment="1">
      <alignment horizontal="center" vertical="center" wrapText="1"/>
    </xf>
    <xf numFmtId="1" fontId="0" fillId="0" borderId="7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164" fontId="1" fillId="0" borderId="4" xfId="0" applyNumberFormat="1" applyFont="1" applyBorder="1" applyAlignment="1">
      <alignment horizontal="right"/>
    </xf>
    <xf numFmtId="164" fontId="1" fillId="0" borderId="4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0" fontId="0" fillId="4" borderId="7" xfId="0" applyNumberFormat="1" applyFill="1" applyBorder="1" applyAlignment="1">
      <alignment vertical="center" wrapText="1"/>
    </xf>
    <xf numFmtId="165" fontId="0" fillId="0" borderId="4" xfId="0" applyNumberFormat="1" applyBorder="1" applyAlignment="1">
      <alignment horizontal="center"/>
    </xf>
    <xf numFmtId="165" fontId="0" fillId="0" borderId="4" xfId="0" applyNumberFormat="1" applyBorder="1"/>
    <xf numFmtId="0" fontId="7" fillId="2" borderId="4" xfId="1" applyFont="1" applyFill="1" applyBorder="1" applyAlignment="1">
      <alignment horizontal="left" vertical="center" wrapText="1"/>
    </xf>
    <xf numFmtId="2" fontId="0" fillId="0" borderId="4" xfId="0" applyNumberFormat="1" applyBorder="1"/>
    <xf numFmtId="0" fontId="10" fillId="2" borderId="4" xfId="1" applyFont="1" applyFill="1" applyBorder="1" applyAlignment="1">
      <alignment horizontal="center" vertical="center"/>
    </xf>
    <xf numFmtId="1" fontId="1" fillId="0" borderId="4" xfId="0" applyNumberFormat="1" applyFont="1" applyBorder="1"/>
    <xf numFmtId="1" fontId="0" fillId="0" borderId="4" xfId="0" applyNumberFormat="1" applyBorder="1"/>
    <xf numFmtId="2" fontId="1" fillId="0" borderId="4" xfId="0" applyNumberFormat="1" applyFont="1" applyBorder="1" applyAlignment="1">
      <alignment horizontal="center"/>
    </xf>
    <xf numFmtId="2" fontId="1" fillId="0" borderId="4" xfId="0" applyNumberFormat="1" applyFont="1" applyBorder="1"/>
    <xf numFmtId="10" fontId="0" fillId="4" borderId="6" xfId="0" applyNumberFormat="1" applyFill="1" applyBorder="1" applyAlignment="1">
      <alignment vertical="center" wrapText="1"/>
    </xf>
    <xf numFmtId="1" fontId="0" fillId="0" borderId="6" xfId="0" applyNumberForma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left" vertical="center"/>
    </xf>
    <xf numFmtId="0" fontId="6" fillId="2" borderId="2" xfId="1" applyFont="1" applyFill="1" applyBorder="1" applyAlignment="1">
      <alignment horizontal="left" vertical="center"/>
    </xf>
    <xf numFmtId="0" fontId="6" fillId="2" borderId="3" xfId="1" applyFont="1" applyFill="1" applyBorder="1" applyAlignment="1">
      <alignment horizontal="left" vertical="center"/>
    </xf>
    <xf numFmtId="10" fontId="0" fillId="4" borderId="6" xfId="0" applyNumberFormat="1" applyFill="1" applyBorder="1" applyAlignment="1">
      <alignment horizontal="center" vertical="center" wrapText="1"/>
    </xf>
    <xf numFmtId="2" fontId="1" fillId="0" borderId="0" xfId="0" applyNumberFormat="1" applyFont="1"/>
    <xf numFmtId="166" fontId="1" fillId="0" borderId="0" xfId="0" applyNumberFormat="1" applyFont="1"/>
    <xf numFmtId="2" fontId="1" fillId="0" borderId="0" xfId="0" applyNumberFormat="1" applyFont="1" applyAlignment="1">
      <alignment horizontal="center"/>
    </xf>
    <xf numFmtId="167" fontId="1" fillId="0" borderId="0" xfId="0" applyNumberFormat="1" applyFont="1"/>
    <xf numFmtId="2" fontId="1" fillId="0" borderId="3" xfId="0" applyNumberFormat="1" applyFont="1" applyBorder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4" xfId="0" applyFont="1" applyBorder="1" applyAlignment="1">
      <alignment horizontal="center" wrapText="1"/>
    </xf>
    <xf numFmtId="0" fontId="0" fillId="0" borderId="4" xfId="0" applyBorder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/>
    </xf>
    <xf numFmtId="164" fontId="0" fillId="0" borderId="4" xfId="0" applyNumberFormat="1" applyBorder="1"/>
    <xf numFmtId="164" fontId="1" fillId="0" borderId="4" xfId="0" applyNumberFormat="1" applyFont="1" applyBorder="1"/>
    <xf numFmtId="167" fontId="1" fillId="0" borderId="4" xfId="0" applyNumberFormat="1" applyFont="1" applyBorder="1"/>
    <xf numFmtId="0" fontId="2" fillId="0" borderId="0" xfId="0" applyFont="1" applyAlignment="1">
      <alignment horizontal="center" wrapText="1"/>
    </xf>
    <xf numFmtId="0" fontId="7" fillId="2" borderId="4" xfId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1" fontId="0" fillId="3" borderId="5" xfId="0" applyNumberFormat="1" applyFill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right"/>
    </xf>
    <xf numFmtId="1" fontId="0" fillId="3" borderId="7" xfId="0" applyNumberFormat="1" applyFill="1" applyBorder="1" applyAlignment="1">
      <alignment horizontal="center" vertical="center" wrapText="1"/>
    </xf>
    <xf numFmtId="1" fontId="0" fillId="0" borderId="4" xfId="0" applyNumberFormat="1" applyBorder="1" applyAlignment="1">
      <alignment horizontal="right"/>
    </xf>
    <xf numFmtId="0" fontId="0" fillId="0" borderId="4" xfId="0" applyBorder="1" applyAlignment="1" applyProtection="1">
      <alignment horizontal="center" vertical="center"/>
      <protection locked="0"/>
    </xf>
    <xf numFmtId="1" fontId="12" fillId="0" borderId="8" xfId="0" applyNumberFormat="1" applyFont="1" applyBorder="1" applyAlignment="1">
      <alignment horizontal="center" vertical="center"/>
    </xf>
    <xf numFmtId="1" fontId="12" fillId="0" borderId="9" xfId="0" applyNumberFormat="1" applyFont="1" applyBorder="1" applyAlignment="1">
      <alignment horizontal="center" vertical="center"/>
    </xf>
    <xf numFmtId="1" fontId="12" fillId="0" borderId="10" xfId="0" applyNumberFormat="1" applyFont="1" applyBorder="1" applyAlignment="1">
      <alignment horizontal="center" vertical="center"/>
    </xf>
    <xf numFmtId="1" fontId="13" fillId="0" borderId="8" xfId="0" applyNumberFormat="1" applyFont="1" applyBorder="1" applyAlignment="1">
      <alignment horizontal="center" vertical="center"/>
    </xf>
    <xf numFmtId="1" fontId="13" fillId="0" borderId="9" xfId="0" applyNumberFormat="1" applyFont="1" applyBorder="1" applyAlignment="1">
      <alignment horizontal="center" vertical="center"/>
    </xf>
    <xf numFmtId="1" fontId="13" fillId="0" borderId="10" xfId="0" applyNumberFormat="1" applyFont="1" applyBorder="1" applyAlignment="1">
      <alignment horizontal="center" vertical="center"/>
    </xf>
    <xf numFmtId="0" fontId="1" fillId="0" borderId="4" xfId="0" applyFont="1" applyBorder="1"/>
    <xf numFmtId="1" fontId="12" fillId="0" borderId="11" xfId="0" applyNumberFormat="1" applyFont="1" applyBorder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1" fontId="12" fillId="0" borderId="12" xfId="0" applyNumberFormat="1" applyFont="1" applyBorder="1" applyAlignment="1">
      <alignment horizontal="center" vertical="center"/>
    </xf>
    <xf numFmtId="1" fontId="13" fillId="0" borderId="11" xfId="0" applyNumberFormat="1" applyFont="1" applyBorder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1" fontId="13" fillId="0" borderId="12" xfId="0" applyNumberFormat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1" fontId="0" fillId="3" borderId="6" xfId="0" applyNumberFormat="1" applyFill="1" applyBorder="1" applyAlignment="1">
      <alignment horizontal="center" vertical="center" wrapText="1"/>
    </xf>
    <xf numFmtId="166" fontId="1" fillId="0" borderId="4" xfId="0" applyNumberFormat="1" applyFont="1" applyBorder="1"/>
    <xf numFmtId="1" fontId="12" fillId="0" borderId="13" xfId="0" applyNumberFormat="1" applyFont="1" applyBorder="1" applyAlignment="1">
      <alignment horizontal="center" vertical="center"/>
    </xf>
    <xf numFmtId="1" fontId="12" fillId="0" borderId="14" xfId="0" applyNumberFormat="1" applyFont="1" applyBorder="1" applyAlignment="1">
      <alignment horizontal="center" vertical="center"/>
    </xf>
    <xf numFmtId="1" fontId="12" fillId="0" borderId="15" xfId="0" applyNumberFormat="1" applyFont="1" applyBorder="1" applyAlignment="1">
      <alignment horizontal="center" vertical="center"/>
    </xf>
    <xf numFmtId="1" fontId="13" fillId="0" borderId="13" xfId="0" applyNumberFormat="1" applyFont="1" applyBorder="1" applyAlignment="1">
      <alignment horizontal="center" vertical="center"/>
    </xf>
    <xf numFmtId="1" fontId="13" fillId="0" borderId="14" xfId="0" applyNumberFormat="1" applyFont="1" applyBorder="1" applyAlignment="1">
      <alignment horizontal="center" vertical="center"/>
    </xf>
    <xf numFmtId="1" fontId="13" fillId="0" borderId="15" xfId="0" applyNumberFormat="1" applyFont="1" applyBorder="1" applyAlignment="1">
      <alignment horizontal="center" vertical="center"/>
    </xf>
    <xf numFmtId="0" fontId="6" fillId="2" borderId="8" xfId="1" applyFont="1" applyFill="1" applyBorder="1" applyAlignment="1">
      <alignment horizontal="left" vertical="center"/>
    </xf>
    <xf numFmtId="0" fontId="6" fillId="2" borderId="9" xfId="1" applyFont="1" applyFill="1" applyBorder="1" applyAlignment="1">
      <alignment horizontal="left" vertical="center"/>
    </xf>
    <xf numFmtId="0" fontId="6" fillId="2" borderId="10" xfId="1" applyFont="1" applyFill="1" applyBorder="1" applyAlignment="1">
      <alignment horizontal="left" vertical="center"/>
    </xf>
    <xf numFmtId="2" fontId="11" fillId="5" borderId="5" xfId="0" applyNumberFormat="1" applyFont="1" applyFill="1" applyBorder="1"/>
    <xf numFmtId="165" fontId="11" fillId="5" borderId="5" xfId="0" applyNumberFormat="1" applyFont="1" applyFill="1" applyBorder="1"/>
    <xf numFmtId="0" fontId="6" fillId="2" borderId="4" xfId="1" applyFont="1" applyFill="1" applyBorder="1" applyAlignment="1">
      <alignment horizontal="left" vertical="center"/>
    </xf>
    <xf numFmtId="2" fontId="11" fillId="5" borderId="4" xfId="0" applyNumberFormat="1" applyFont="1" applyFill="1" applyBorder="1"/>
    <xf numFmtId="165" fontId="11" fillId="5" borderId="4" xfId="0" applyNumberFormat="1" applyFont="1" applyFill="1" applyBorder="1"/>
    <xf numFmtId="0" fontId="6" fillId="2" borderId="5" xfId="1" applyFont="1" applyFill="1" applyBorder="1" applyAlignment="1">
      <alignment horizontal="left" vertical="center"/>
    </xf>
    <xf numFmtId="2" fontId="11" fillId="5" borderId="0" xfId="0" applyNumberFormat="1" applyFont="1" applyFill="1" applyAlignment="1">
      <alignment horizontal="center"/>
    </xf>
    <xf numFmtId="2" fontId="11" fillId="5" borderId="0" xfId="0" applyNumberFormat="1" applyFont="1" applyFill="1"/>
    <xf numFmtId="2" fontId="11" fillId="5" borderId="0" xfId="0" applyNumberFormat="1" applyFont="1" applyFill="1" applyAlignment="1">
      <alignment wrapText="1"/>
    </xf>
    <xf numFmtId="0" fontId="6" fillId="2" borderId="4" xfId="1" applyFont="1" applyFill="1" applyBorder="1" applyAlignment="1">
      <alignment horizontal="left" vertical="center"/>
    </xf>
    <xf numFmtId="2" fontId="11" fillId="5" borderId="4" xfId="0" applyNumberFormat="1" applyFont="1" applyFill="1" applyBorder="1" applyAlignment="1">
      <alignment wrapText="1"/>
    </xf>
    <xf numFmtId="0" fontId="0" fillId="0" borderId="4" xfId="0" applyBorder="1" applyAlignment="1">
      <alignment horizontal="right"/>
    </xf>
    <xf numFmtId="1" fontId="0" fillId="0" borderId="0" xfId="0" applyNumberFormat="1"/>
    <xf numFmtId="1" fontId="14" fillId="0" borderId="4" xfId="1" applyNumberFormat="1" applyFont="1" applyBorder="1" applyAlignment="1">
      <alignment horizontal="right" vertical="center"/>
    </xf>
    <xf numFmtId="164" fontId="0" fillId="0" borderId="0" xfId="0" applyNumberFormat="1"/>
    <xf numFmtId="164" fontId="15" fillId="0" borderId="4" xfId="1" applyNumberFormat="1" applyFont="1" applyBorder="1" applyAlignment="1">
      <alignment horizontal="right" vertical="center"/>
    </xf>
    <xf numFmtId="164" fontId="16" fillId="0" borderId="4" xfId="1" applyNumberFormat="1" applyFont="1" applyBorder="1" applyAlignment="1">
      <alignment horizontal="right" vertical="center"/>
    </xf>
    <xf numFmtId="165" fontId="0" fillId="0" borderId="0" xfId="0" applyNumberFormat="1"/>
    <xf numFmtId="165" fontId="14" fillId="0" borderId="4" xfId="1" applyNumberFormat="1" applyFont="1" applyBorder="1" applyAlignment="1">
      <alignment horizontal="right" vertical="center"/>
    </xf>
    <xf numFmtId="2" fontId="0" fillId="0" borderId="0" xfId="0" applyNumberFormat="1"/>
    <xf numFmtId="2" fontId="14" fillId="0" borderId="4" xfId="1" applyNumberFormat="1" applyFont="1" applyBorder="1" applyAlignment="1">
      <alignment horizontal="right" vertical="center"/>
    </xf>
    <xf numFmtId="1" fontId="15" fillId="0" borderId="4" xfId="1" applyNumberFormat="1" applyFont="1" applyBorder="1" applyAlignment="1">
      <alignment horizontal="right" vertical="center"/>
    </xf>
    <xf numFmtId="166" fontId="0" fillId="0" borderId="4" xfId="0" applyNumberFormat="1" applyBorder="1"/>
    <xf numFmtId="2" fontId="17" fillId="0" borderId="4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7" fillId="2" borderId="4" xfId="1" applyFont="1" applyFill="1" applyBorder="1" applyAlignment="1">
      <alignment horizontal="left" vertical="center"/>
    </xf>
    <xf numFmtId="0" fontId="7" fillId="2" borderId="0" xfId="1" applyFont="1" applyFill="1" applyAlignment="1">
      <alignment horizontal="left" vertical="center"/>
    </xf>
    <xf numFmtId="0" fontId="2" fillId="0" borderId="0" xfId="0" applyFont="1" applyAlignment="1">
      <alignment wrapText="1"/>
    </xf>
    <xf numFmtId="0" fontId="0" fillId="6" borderId="0" xfId="0" applyFill="1"/>
    <xf numFmtId="0" fontId="2" fillId="6" borderId="0" xfId="0" applyFont="1" applyFill="1" applyAlignment="1">
      <alignment wrapText="1"/>
    </xf>
    <xf numFmtId="0" fontId="3" fillId="6" borderId="0" xfId="0" applyFont="1" applyFill="1"/>
    <xf numFmtId="0" fontId="0" fillId="6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1" fontId="0" fillId="5" borderId="4" xfId="0" applyNumberFormat="1" applyFill="1" applyBorder="1"/>
    <xf numFmtId="1" fontId="0" fillId="7" borderId="5" xfId="0" applyNumberFormat="1" applyFill="1" applyBorder="1" applyAlignment="1">
      <alignment horizontal="center" vertical="center" wrapText="1"/>
    </xf>
    <xf numFmtId="1" fontId="0" fillId="0" borderId="5" xfId="0" applyNumberFormat="1" applyBorder="1"/>
    <xf numFmtId="1" fontId="0" fillId="7" borderId="7" xfId="0" applyNumberFormat="1" applyFill="1" applyBorder="1" applyAlignment="1">
      <alignment horizontal="center" vertical="center" wrapText="1"/>
    </xf>
    <xf numFmtId="1" fontId="0" fillId="0" borderId="7" xfId="0" applyNumberFormat="1" applyBorder="1"/>
    <xf numFmtId="0" fontId="7" fillId="8" borderId="4" xfId="1" applyFont="1" applyFill="1" applyBorder="1" applyAlignment="1">
      <alignment horizontal="center" vertical="center"/>
    </xf>
    <xf numFmtId="0" fontId="7" fillId="8" borderId="4" xfId="1" applyFont="1" applyFill="1" applyBorder="1" applyAlignment="1">
      <alignment horizontal="left" vertical="center"/>
    </xf>
    <xf numFmtId="0" fontId="10" fillId="8" borderId="4" xfId="1" applyFont="1" applyFill="1" applyBorder="1" applyAlignment="1">
      <alignment horizontal="center" vertical="center"/>
    </xf>
    <xf numFmtId="1" fontId="0" fillId="8" borderId="4" xfId="0" applyNumberFormat="1" applyFill="1" applyBorder="1"/>
    <xf numFmtId="0" fontId="0" fillId="8" borderId="0" xfId="0" applyFill="1"/>
    <xf numFmtId="0" fontId="7" fillId="0" borderId="4" xfId="1" applyFont="1" applyBorder="1" applyAlignment="1">
      <alignment horizontal="left" vertical="center"/>
    </xf>
    <xf numFmtId="0" fontId="10" fillId="0" borderId="4" xfId="1" applyFont="1" applyBorder="1" applyAlignment="1">
      <alignment horizontal="center" vertical="center"/>
    </xf>
    <xf numFmtId="1" fontId="0" fillId="7" borderId="6" xfId="0" applyNumberFormat="1" applyFill="1" applyBorder="1" applyAlignment="1">
      <alignment horizontal="center" vertical="center" wrapText="1"/>
    </xf>
    <xf numFmtId="165" fontId="1" fillId="0" borderId="4" xfId="0" applyNumberFormat="1" applyFont="1" applyBorder="1"/>
    <xf numFmtId="2" fontId="11" fillId="0" borderId="4" xfId="0" applyNumberFormat="1" applyFont="1" applyBorder="1"/>
    <xf numFmtId="0" fontId="6" fillId="2" borderId="0" xfId="1" applyFont="1" applyFill="1" applyAlignment="1">
      <alignment horizontal="left" vertical="center"/>
    </xf>
    <xf numFmtId="0" fontId="6" fillId="2" borderId="0" xfId="1" applyFont="1" applyFill="1" applyAlignment="1">
      <alignment horizontal="left" vertical="center" wrapText="1"/>
    </xf>
    <xf numFmtId="2" fontId="11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wrapText="1"/>
    </xf>
    <xf numFmtId="0" fontId="18" fillId="0" borderId="4" xfId="0" applyFont="1" applyBorder="1" applyAlignment="1">
      <alignment horizontal="center" wrapText="1"/>
    </xf>
    <xf numFmtId="2" fontId="0" fillId="0" borderId="6" xfId="0" applyNumberFormat="1" applyBorder="1"/>
  </cellXfs>
  <cellStyles count="2">
    <cellStyle name="Normal" xfId="0" builtinId="0"/>
    <cellStyle name="Normal 2" xfId="1" xr:uid="{CC2DB1B6-0C5B-40AB-BBE6-EBDB9B6749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1D410-5847-48BF-9BD4-01F0CCFC75C3}">
  <dimension ref="A1:FP30"/>
  <sheetViews>
    <sheetView workbookViewId="0">
      <selection activeCell="G29" sqref="G29"/>
    </sheetView>
  </sheetViews>
  <sheetFormatPr defaultRowHeight="15" x14ac:dyDescent="0.25"/>
  <cols>
    <col min="1" max="1" width="5.7109375" bestFit="1" customWidth="1"/>
    <col min="2" max="2" width="64.42578125" bestFit="1" customWidth="1"/>
    <col min="3" max="3" width="31.5703125" customWidth="1"/>
    <col min="4" max="4" width="12.5703125" customWidth="1"/>
    <col min="5" max="5" width="15.140625" customWidth="1"/>
    <col min="6" max="6" width="12.42578125" customWidth="1"/>
    <col min="7" max="7" width="14.85546875" customWidth="1"/>
    <col min="8" max="8" width="12.28515625" customWidth="1"/>
    <col min="9" max="9" width="15.140625" bestFit="1" customWidth="1"/>
    <col min="10" max="10" width="12.5703125" customWidth="1"/>
    <col min="11" max="11" width="15.140625" customWidth="1"/>
    <col min="12" max="12" width="12.42578125" customWidth="1"/>
    <col min="13" max="13" width="14.85546875" customWidth="1"/>
    <col min="14" max="14" width="12.28515625" customWidth="1"/>
    <col min="15" max="15" width="15.140625" bestFit="1" customWidth="1"/>
    <col min="16" max="16" width="12.5703125" customWidth="1"/>
    <col min="17" max="17" width="15.140625" customWidth="1"/>
    <col min="18" max="18" width="12.42578125" customWidth="1"/>
    <col min="19" max="19" width="14.85546875" customWidth="1"/>
    <col min="20" max="20" width="12.28515625" customWidth="1"/>
    <col min="21" max="21" width="15.140625" bestFit="1" customWidth="1"/>
    <col min="22" max="22" width="12.5703125" customWidth="1"/>
    <col min="23" max="23" width="15.140625" customWidth="1"/>
    <col min="24" max="24" width="12.42578125" customWidth="1"/>
    <col min="25" max="25" width="14.85546875" customWidth="1"/>
    <col min="26" max="26" width="12.28515625" customWidth="1"/>
    <col min="27" max="27" width="15.140625" bestFit="1" customWidth="1"/>
    <col min="28" max="28" width="12.5703125" customWidth="1"/>
    <col min="29" max="29" width="15.140625" customWidth="1"/>
    <col min="30" max="30" width="12.42578125" customWidth="1"/>
    <col min="31" max="31" width="14.85546875" customWidth="1"/>
    <col min="32" max="32" width="12.28515625" customWidth="1"/>
    <col min="33" max="33" width="15.140625" bestFit="1" customWidth="1"/>
    <col min="34" max="34" width="12.5703125" customWidth="1"/>
    <col min="35" max="35" width="15.140625" customWidth="1"/>
    <col min="36" max="36" width="12.42578125" customWidth="1"/>
    <col min="37" max="37" width="14.85546875" customWidth="1"/>
    <col min="38" max="38" width="12.28515625" customWidth="1"/>
    <col min="39" max="39" width="15.140625" bestFit="1" customWidth="1"/>
    <col min="40" max="40" width="12.5703125" customWidth="1"/>
    <col min="41" max="41" width="15.140625" customWidth="1"/>
    <col min="42" max="42" width="12.42578125" customWidth="1"/>
    <col min="43" max="43" width="14.85546875" customWidth="1"/>
    <col min="44" max="44" width="12.28515625" customWidth="1"/>
    <col min="45" max="45" width="15.140625" bestFit="1" customWidth="1"/>
    <col min="46" max="46" width="12.5703125" customWidth="1"/>
    <col min="47" max="47" width="15.140625" customWidth="1"/>
    <col min="48" max="48" width="12.42578125" customWidth="1"/>
    <col min="49" max="49" width="14.85546875" customWidth="1"/>
    <col min="50" max="50" width="12.28515625" customWidth="1"/>
    <col min="51" max="51" width="15.140625" bestFit="1" customWidth="1"/>
    <col min="52" max="52" width="12.5703125" customWidth="1"/>
    <col min="53" max="53" width="15.140625" customWidth="1"/>
    <col min="54" max="54" width="12.42578125" customWidth="1"/>
    <col min="55" max="55" width="14.85546875" customWidth="1"/>
    <col min="56" max="56" width="12.28515625" customWidth="1"/>
    <col min="57" max="57" width="15.140625" bestFit="1" customWidth="1"/>
    <col min="58" max="58" width="12.5703125" customWidth="1"/>
    <col min="59" max="59" width="15.140625" customWidth="1"/>
    <col min="60" max="60" width="12.42578125" customWidth="1"/>
    <col min="61" max="61" width="14.85546875" customWidth="1"/>
    <col min="62" max="62" width="12.28515625" customWidth="1"/>
    <col min="63" max="63" width="15.140625" bestFit="1" customWidth="1"/>
    <col min="64" max="64" width="12.5703125" customWidth="1"/>
    <col min="65" max="65" width="15.140625" customWidth="1"/>
    <col min="66" max="66" width="12.42578125" customWidth="1"/>
    <col min="67" max="67" width="14.85546875" customWidth="1"/>
    <col min="68" max="68" width="12.28515625" customWidth="1"/>
    <col min="69" max="69" width="15.140625" bestFit="1" customWidth="1"/>
    <col min="70" max="70" width="12.5703125" customWidth="1"/>
    <col min="71" max="71" width="15.140625" customWidth="1"/>
    <col min="72" max="72" width="12.42578125" customWidth="1"/>
    <col min="73" max="73" width="14.85546875" customWidth="1"/>
    <col min="74" max="74" width="12.28515625" customWidth="1"/>
    <col min="75" max="75" width="15.140625" bestFit="1" customWidth="1"/>
    <col min="76" max="76" width="12.5703125" hidden="1" customWidth="1"/>
    <col min="77" max="77" width="15.140625" hidden="1" customWidth="1"/>
    <col min="78" max="78" width="12.42578125" hidden="1" customWidth="1"/>
    <col min="79" max="79" width="14.85546875" hidden="1" customWidth="1"/>
    <col min="80" max="80" width="12.28515625" hidden="1" customWidth="1"/>
    <col min="81" max="81" width="15.140625" hidden="1" customWidth="1"/>
    <col min="82" max="82" width="12.5703125" customWidth="1"/>
    <col min="83" max="83" width="15.140625" customWidth="1"/>
    <col min="84" max="84" width="12.42578125" customWidth="1"/>
    <col min="85" max="85" width="14.85546875" customWidth="1"/>
    <col min="86" max="86" width="12.28515625" customWidth="1"/>
    <col min="87" max="87" width="15.140625" bestFit="1" customWidth="1"/>
    <col min="88" max="88" width="12.5703125" customWidth="1"/>
    <col min="89" max="89" width="15.140625" customWidth="1"/>
    <col min="90" max="90" width="12.42578125" customWidth="1"/>
    <col min="91" max="91" width="14.85546875" customWidth="1"/>
    <col min="92" max="92" width="12.28515625" customWidth="1"/>
    <col min="93" max="93" width="15.140625" bestFit="1" customWidth="1"/>
    <col min="94" max="94" width="12.5703125" customWidth="1"/>
    <col min="95" max="95" width="15.140625" customWidth="1"/>
    <col min="96" max="96" width="12.42578125" customWidth="1"/>
    <col min="97" max="97" width="14.85546875" customWidth="1"/>
    <col min="98" max="98" width="12.28515625" customWidth="1"/>
    <col min="99" max="99" width="15.140625" bestFit="1" customWidth="1"/>
    <col min="100" max="100" width="12.5703125" customWidth="1"/>
    <col min="101" max="101" width="15.140625" customWidth="1"/>
    <col min="102" max="102" width="12.42578125" customWidth="1"/>
    <col min="103" max="103" width="14.85546875" customWidth="1"/>
    <col min="104" max="104" width="12.28515625" customWidth="1"/>
    <col min="105" max="105" width="15.140625" bestFit="1" customWidth="1"/>
    <col min="106" max="106" width="12.5703125" customWidth="1"/>
    <col min="107" max="107" width="15.140625" customWidth="1"/>
    <col min="108" max="108" width="12.42578125" customWidth="1"/>
    <col min="109" max="109" width="14.85546875" customWidth="1"/>
    <col min="110" max="110" width="12.28515625" customWidth="1"/>
    <col min="111" max="111" width="15.140625" bestFit="1" customWidth="1"/>
  </cols>
  <sheetData>
    <row r="1" spans="1:172" ht="15.75" x14ac:dyDescent="0.25">
      <c r="A1" s="1"/>
      <c r="B1" s="2"/>
      <c r="C1" s="3"/>
      <c r="D1" s="4" t="s">
        <v>0</v>
      </c>
      <c r="E1" s="5"/>
      <c r="F1" s="5"/>
      <c r="G1" s="5"/>
      <c r="H1" s="5"/>
      <c r="I1" s="5"/>
      <c r="J1" s="4" t="s">
        <v>1</v>
      </c>
      <c r="K1" s="5"/>
      <c r="L1" s="5"/>
      <c r="M1" s="5"/>
      <c r="N1" s="5"/>
      <c r="O1" s="5"/>
      <c r="P1" s="4" t="s">
        <v>2</v>
      </c>
      <c r="Q1" s="5"/>
      <c r="R1" s="5"/>
      <c r="S1" s="5"/>
      <c r="T1" s="5"/>
      <c r="U1" s="5"/>
      <c r="V1" s="4" t="s">
        <v>3</v>
      </c>
      <c r="W1" s="5"/>
      <c r="X1" s="5"/>
      <c r="Y1" s="5"/>
      <c r="Z1" s="5"/>
      <c r="AA1" s="5"/>
      <c r="AB1" s="4" t="s">
        <v>4</v>
      </c>
      <c r="AC1" s="5"/>
      <c r="AD1" s="5"/>
      <c r="AE1" s="5"/>
      <c r="AF1" s="5"/>
      <c r="AG1" s="5"/>
      <c r="AH1" s="4" t="s">
        <v>5</v>
      </c>
      <c r="AI1" s="5"/>
      <c r="AJ1" s="5"/>
      <c r="AK1" s="5"/>
      <c r="AL1" s="5"/>
      <c r="AM1" s="5"/>
      <c r="AN1" s="4" t="s">
        <v>6</v>
      </c>
      <c r="AO1" s="5"/>
      <c r="AP1" s="5"/>
      <c r="AQ1" s="5"/>
      <c r="AR1" s="5"/>
      <c r="AS1" s="5"/>
      <c r="AT1" s="4" t="s">
        <v>11</v>
      </c>
      <c r="AU1" s="5"/>
      <c r="AV1" s="5"/>
      <c r="AW1" s="5"/>
      <c r="AX1" s="5"/>
      <c r="AY1" s="5"/>
      <c r="AZ1" s="4" t="s">
        <v>12</v>
      </c>
      <c r="BA1" s="5"/>
      <c r="BB1" s="5"/>
      <c r="BC1" s="5"/>
      <c r="BD1" s="5"/>
      <c r="BE1" s="5"/>
      <c r="BF1" s="4" t="s">
        <v>13</v>
      </c>
      <c r="BG1" s="5"/>
      <c r="BH1" s="5"/>
      <c r="BI1" s="5"/>
      <c r="BJ1" s="5"/>
      <c r="BK1" s="5"/>
      <c r="BL1" s="4" t="s">
        <v>14</v>
      </c>
      <c r="BM1" s="5"/>
      <c r="BN1" s="5"/>
      <c r="BO1" s="5"/>
      <c r="BP1" s="5"/>
      <c r="BQ1" s="5"/>
      <c r="BR1" s="4" t="s">
        <v>7</v>
      </c>
      <c r="BS1" s="5"/>
      <c r="BT1" s="5"/>
      <c r="BU1" s="5"/>
      <c r="BV1" s="5"/>
      <c r="BW1" s="5"/>
      <c r="BX1" s="6" t="s">
        <v>15</v>
      </c>
      <c r="BY1" s="7"/>
      <c r="BZ1" s="7"/>
      <c r="CA1" s="7"/>
      <c r="CB1" s="7"/>
      <c r="CC1" s="7"/>
      <c r="CD1" s="4" t="s">
        <v>10</v>
      </c>
      <c r="CE1" s="5"/>
      <c r="CF1" s="5"/>
      <c r="CG1" s="5"/>
      <c r="CH1" s="5"/>
      <c r="CI1" s="5"/>
      <c r="CJ1" s="4" t="s">
        <v>8</v>
      </c>
      <c r="CK1" s="5"/>
      <c r="CL1" s="5"/>
      <c r="CM1" s="5"/>
      <c r="CN1" s="5"/>
      <c r="CO1" s="5"/>
      <c r="CP1" s="4" t="s">
        <v>9</v>
      </c>
      <c r="CQ1" s="5"/>
      <c r="CR1" s="5"/>
      <c r="CS1" s="5"/>
      <c r="CT1" s="5"/>
      <c r="CU1" s="5"/>
      <c r="CV1" s="6" t="s">
        <v>17</v>
      </c>
      <c r="CW1" s="7"/>
      <c r="CX1" s="7"/>
      <c r="CY1" s="7"/>
      <c r="CZ1" s="7"/>
      <c r="DA1" s="7"/>
      <c r="DB1" s="6" t="s">
        <v>18</v>
      </c>
      <c r="DC1" s="7"/>
      <c r="DD1" s="7"/>
      <c r="DE1" s="7"/>
      <c r="DF1" s="7"/>
      <c r="DG1" s="7"/>
    </row>
    <row r="2" spans="1:172" ht="51" customHeight="1" x14ac:dyDescent="0.25">
      <c r="A2" s="9" t="s">
        <v>19</v>
      </c>
      <c r="B2" s="10" t="s">
        <v>20</v>
      </c>
      <c r="C2" s="10" t="s">
        <v>21</v>
      </c>
      <c r="D2" s="63" t="s">
        <v>79</v>
      </c>
      <c r="E2" s="64"/>
      <c r="F2" s="63" t="s">
        <v>80</v>
      </c>
      <c r="G2" s="64"/>
      <c r="H2" s="63" t="s">
        <v>81</v>
      </c>
      <c r="I2" s="64"/>
      <c r="J2" s="63" t="s">
        <v>79</v>
      </c>
      <c r="K2" s="64"/>
      <c r="L2" s="63" t="s">
        <v>80</v>
      </c>
      <c r="M2" s="64"/>
      <c r="N2" s="63" t="s">
        <v>81</v>
      </c>
      <c r="O2" s="64"/>
      <c r="P2" s="63" t="s">
        <v>79</v>
      </c>
      <c r="Q2" s="64"/>
      <c r="R2" s="63" t="s">
        <v>80</v>
      </c>
      <c r="S2" s="64"/>
      <c r="T2" s="63" t="s">
        <v>81</v>
      </c>
      <c r="U2" s="64"/>
      <c r="V2" s="63" t="s">
        <v>79</v>
      </c>
      <c r="W2" s="64"/>
      <c r="X2" s="63" t="s">
        <v>80</v>
      </c>
      <c r="Y2" s="64"/>
      <c r="Z2" s="63" t="s">
        <v>81</v>
      </c>
      <c r="AA2" s="64"/>
      <c r="AB2" s="63" t="s">
        <v>79</v>
      </c>
      <c r="AC2" s="64"/>
      <c r="AD2" s="63" t="s">
        <v>80</v>
      </c>
      <c r="AE2" s="64"/>
      <c r="AF2" s="63" t="s">
        <v>81</v>
      </c>
      <c r="AG2" s="64"/>
      <c r="AH2" s="63" t="s">
        <v>79</v>
      </c>
      <c r="AI2" s="64"/>
      <c r="AJ2" s="63" t="s">
        <v>80</v>
      </c>
      <c r="AK2" s="64"/>
      <c r="AL2" s="63" t="s">
        <v>81</v>
      </c>
      <c r="AM2" s="64"/>
      <c r="AN2" s="63" t="s">
        <v>79</v>
      </c>
      <c r="AO2" s="64"/>
      <c r="AP2" s="63" t="s">
        <v>80</v>
      </c>
      <c r="AQ2" s="64"/>
      <c r="AR2" s="63" t="s">
        <v>81</v>
      </c>
      <c r="AS2" s="64"/>
      <c r="AT2" s="63" t="s">
        <v>79</v>
      </c>
      <c r="AU2" s="64"/>
      <c r="AV2" s="63" t="s">
        <v>80</v>
      </c>
      <c r="AW2" s="64"/>
      <c r="AX2" s="63" t="s">
        <v>81</v>
      </c>
      <c r="AY2" s="64"/>
      <c r="AZ2" s="63" t="s">
        <v>79</v>
      </c>
      <c r="BA2" s="64"/>
      <c r="BB2" s="63" t="s">
        <v>80</v>
      </c>
      <c r="BC2" s="64"/>
      <c r="BD2" s="63" t="s">
        <v>81</v>
      </c>
      <c r="BE2" s="64"/>
      <c r="BF2" s="63" t="s">
        <v>79</v>
      </c>
      <c r="BG2" s="64"/>
      <c r="BH2" s="63" t="s">
        <v>80</v>
      </c>
      <c r="BI2" s="64"/>
      <c r="BJ2" s="63" t="s">
        <v>81</v>
      </c>
      <c r="BK2" s="64"/>
      <c r="BL2" s="63" t="s">
        <v>79</v>
      </c>
      <c r="BM2" s="64"/>
      <c r="BN2" s="63" t="s">
        <v>80</v>
      </c>
      <c r="BO2" s="64"/>
      <c r="BP2" s="63" t="s">
        <v>81</v>
      </c>
      <c r="BQ2" s="64"/>
      <c r="BR2" s="63" t="s">
        <v>79</v>
      </c>
      <c r="BS2" s="64"/>
      <c r="BT2" s="63" t="s">
        <v>80</v>
      </c>
      <c r="BU2" s="64"/>
      <c r="BV2" s="63" t="s">
        <v>81</v>
      </c>
      <c r="BW2" s="64"/>
      <c r="BX2" s="63" t="s">
        <v>79</v>
      </c>
      <c r="BY2" s="64"/>
      <c r="BZ2" s="63" t="s">
        <v>80</v>
      </c>
      <c r="CA2" s="64"/>
      <c r="CB2" s="63" t="s">
        <v>81</v>
      </c>
      <c r="CC2" s="64"/>
      <c r="CD2" s="63" t="s">
        <v>79</v>
      </c>
      <c r="CE2" s="64"/>
      <c r="CF2" s="63" t="s">
        <v>80</v>
      </c>
      <c r="CG2" s="64"/>
      <c r="CH2" s="63" t="s">
        <v>81</v>
      </c>
      <c r="CI2" s="64"/>
      <c r="CJ2" s="63" t="s">
        <v>79</v>
      </c>
      <c r="CK2" s="64"/>
      <c r="CL2" s="63" t="s">
        <v>80</v>
      </c>
      <c r="CM2" s="64"/>
      <c r="CN2" s="63" t="s">
        <v>81</v>
      </c>
      <c r="CO2" s="64"/>
      <c r="CP2" s="63" t="s">
        <v>79</v>
      </c>
      <c r="CQ2" s="64"/>
      <c r="CR2" s="63" t="s">
        <v>80</v>
      </c>
      <c r="CS2" s="64"/>
      <c r="CT2" s="63" t="s">
        <v>81</v>
      </c>
      <c r="CU2" s="64"/>
      <c r="CV2" s="63" t="s">
        <v>79</v>
      </c>
      <c r="CW2" s="64"/>
      <c r="CX2" s="63" t="s">
        <v>80</v>
      </c>
      <c r="CY2" s="64"/>
      <c r="CZ2" s="63" t="s">
        <v>81</v>
      </c>
      <c r="DA2" s="64"/>
      <c r="DB2" s="63" t="s">
        <v>79</v>
      </c>
      <c r="DC2" s="64"/>
      <c r="DD2" s="63" t="s">
        <v>80</v>
      </c>
      <c r="DE2" s="64"/>
      <c r="DF2" s="63" t="s">
        <v>81</v>
      </c>
      <c r="DG2" s="64"/>
    </row>
    <row r="3" spans="1:172" ht="45" x14ac:dyDescent="0.25">
      <c r="A3" s="9"/>
      <c r="B3" s="14"/>
      <c r="C3" s="14"/>
      <c r="D3" s="15" t="s">
        <v>23</v>
      </c>
      <c r="E3" s="15" t="s">
        <v>24</v>
      </c>
      <c r="F3" s="15" t="s">
        <v>23</v>
      </c>
      <c r="G3" s="15" t="s">
        <v>24</v>
      </c>
      <c r="H3" s="15" t="s">
        <v>23</v>
      </c>
      <c r="I3" s="15" t="s">
        <v>24</v>
      </c>
      <c r="J3" s="15" t="s">
        <v>23</v>
      </c>
      <c r="K3" s="15" t="s">
        <v>24</v>
      </c>
      <c r="L3" s="15" t="s">
        <v>23</v>
      </c>
      <c r="M3" s="15" t="s">
        <v>24</v>
      </c>
      <c r="N3" s="15" t="s">
        <v>23</v>
      </c>
      <c r="O3" s="15" t="s">
        <v>24</v>
      </c>
      <c r="P3" s="15" t="s">
        <v>23</v>
      </c>
      <c r="Q3" s="15" t="s">
        <v>24</v>
      </c>
      <c r="R3" s="15" t="s">
        <v>23</v>
      </c>
      <c r="S3" s="15" t="s">
        <v>24</v>
      </c>
      <c r="T3" s="15" t="s">
        <v>23</v>
      </c>
      <c r="U3" s="15" t="s">
        <v>24</v>
      </c>
      <c r="V3" s="15" t="s">
        <v>23</v>
      </c>
      <c r="W3" s="15" t="s">
        <v>24</v>
      </c>
      <c r="X3" s="15" t="s">
        <v>23</v>
      </c>
      <c r="Y3" s="15" t="s">
        <v>24</v>
      </c>
      <c r="Z3" s="15" t="s">
        <v>23</v>
      </c>
      <c r="AA3" s="15" t="s">
        <v>24</v>
      </c>
      <c r="AB3" s="15" t="s">
        <v>23</v>
      </c>
      <c r="AC3" s="15" t="s">
        <v>24</v>
      </c>
      <c r="AD3" s="15" t="s">
        <v>23</v>
      </c>
      <c r="AE3" s="15" t="s">
        <v>24</v>
      </c>
      <c r="AF3" s="15" t="s">
        <v>23</v>
      </c>
      <c r="AG3" s="15" t="s">
        <v>24</v>
      </c>
      <c r="AH3" s="15" t="s">
        <v>23</v>
      </c>
      <c r="AI3" s="15" t="s">
        <v>24</v>
      </c>
      <c r="AJ3" s="15" t="s">
        <v>23</v>
      </c>
      <c r="AK3" s="15" t="s">
        <v>24</v>
      </c>
      <c r="AL3" s="15" t="s">
        <v>23</v>
      </c>
      <c r="AM3" s="15" t="s">
        <v>24</v>
      </c>
      <c r="AN3" s="15" t="s">
        <v>23</v>
      </c>
      <c r="AO3" s="15" t="s">
        <v>24</v>
      </c>
      <c r="AP3" s="15" t="s">
        <v>23</v>
      </c>
      <c r="AQ3" s="15" t="s">
        <v>24</v>
      </c>
      <c r="AR3" s="15" t="s">
        <v>23</v>
      </c>
      <c r="AS3" s="15" t="s">
        <v>24</v>
      </c>
      <c r="AT3" s="15" t="s">
        <v>23</v>
      </c>
      <c r="AU3" s="15" t="s">
        <v>24</v>
      </c>
      <c r="AV3" s="15" t="s">
        <v>23</v>
      </c>
      <c r="AW3" s="15" t="s">
        <v>24</v>
      </c>
      <c r="AX3" s="15" t="s">
        <v>23</v>
      </c>
      <c r="AY3" s="15" t="s">
        <v>24</v>
      </c>
      <c r="AZ3" s="15" t="s">
        <v>23</v>
      </c>
      <c r="BA3" s="15" t="s">
        <v>24</v>
      </c>
      <c r="BB3" s="15" t="s">
        <v>23</v>
      </c>
      <c r="BC3" s="15" t="s">
        <v>24</v>
      </c>
      <c r="BD3" s="15" t="s">
        <v>23</v>
      </c>
      <c r="BE3" s="15" t="s">
        <v>24</v>
      </c>
      <c r="BF3" s="15" t="s">
        <v>23</v>
      </c>
      <c r="BG3" s="15" t="s">
        <v>24</v>
      </c>
      <c r="BH3" s="15" t="s">
        <v>23</v>
      </c>
      <c r="BI3" s="15" t="s">
        <v>24</v>
      </c>
      <c r="BJ3" s="15" t="s">
        <v>23</v>
      </c>
      <c r="BK3" s="15" t="s">
        <v>24</v>
      </c>
      <c r="BL3" s="15" t="s">
        <v>23</v>
      </c>
      <c r="BM3" s="15" t="s">
        <v>24</v>
      </c>
      <c r="BN3" s="15" t="s">
        <v>23</v>
      </c>
      <c r="BO3" s="15" t="s">
        <v>24</v>
      </c>
      <c r="BP3" s="15" t="s">
        <v>23</v>
      </c>
      <c r="BQ3" s="15" t="s">
        <v>24</v>
      </c>
      <c r="BR3" s="15" t="s">
        <v>23</v>
      </c>
      <c r="BS3" s="15" t="s">
        <v>24</v>
      </c>
      <c r="BT3" s="15" t="s">
        <v>23</v>
      </c>
      <c r="BU3" s="15" t="s">
        <v>24</v>
      </c>
      <c r="BV3" s="15" t="s">
        <v>23</v>
      </c>
      <c r="BW3" s="15" t="s">
        <v>24</v>
      </c>
      <c r="BX3" s="15" t="s">
        <v>23</v>
      </c>
      <c r="BY3" s="15" t="s">
        <v>24</v>
      </c>
      <c r="BZ3" s="15" t="s">
        <v>23</v>
      </c>
      <c r="CA3" s="15" t="s">
        <v>24</v>
      </c>
      <c r="CB3" s="15" t="s">
        <v>23</v>
      </c>
      <c r="CC3" s="15" t="s">
        <v>24</v>
      </c>
      <c r="CD3" s="15" t="s">
        <v>23</v>
      </c>
      <c r="CE3" s="15" t="s">
        <v>24</v>
      </c>
      <c r="CF3" s="15" t="s">
        <v>23</v>
      </c>
      <c r="CG3" s="15" t="s">
        <v>24</v>
      </c>
      <c r="CH3" s="15" t="s">
        <v>23</v>
      </c>
      <c r="CI3" s="15" t="s">
        <v>24</v>
      </c>
      <c r="CJ3" s="15" t="s">
        <v>23</v>
      </c>
      <c r="CK3" s="15" t="s">
        <v>24</v>
      </c>
      <c r="CL3" s="15" t="s">
        <v>23</v>
      </c>
      <c r="CM3" s="15" t="s">
        <v>24</v>
      </c>
      <c r="CN3" s="15" t="s">
        <v>23</v>
      </c>
      <c r="CO3" s="15" t="s">
        <v>24</v>
      </c>
      <c r="CP3" s="15" t="s">
        <v>23</v>
      </c>
      <c r="CQ3" s="15" t="s">
        <v>24</v>
      </c>
      <c r="CR3" s="15" t="s">
        <v>23</v>
      </c>
      <c r="CS3" s="15" t="s">
        <v>24</v>
      </c>
      <c r="CT3" s="15" t="s">
        <v>23</v>
      </c>
      <c r="CU3" s="15" t="s">
        <v>24</v>
      </c>
      <c r="CV3" s="15" t="s">
        <v>23</v>
      </c>
      <c r="CW3" s="15" t="s">
        <v>24</v>
      </c>
      <c r="CX3" s="15" t="s">
        <v>23</v>
      </c>
      <c r="CY3" s="15" t="s">
        <v>24</v>
      </c>
      <c r="CZ3" s="15" t="s">
        <v>23</v>
      </c>
      <c r="DA3" s="15" t="s">
        <v>24</v>
      </c>
      <c r="DB3" s="15" t="s">
        <v>23</v>
      </c>
      <c r="DC3" s="15" t="s">
        <v>24</v>
      </c>
      <c r="DD3" s="15" t="s">
        <v>23</v>
      </c>
      <c r="DE3" s="15" t="s">
        <v>24</v>
      </c>
      <c r="DF3" s="15" t="s">
        <v>23</v>
      </c>
      <c r="DG3" s="15" t="s">
        <v>24</v>
      </c>
    </row>
    <row r="4" spans="1:172" ht="15" customHeight="1" x14ac:dyDescent="0.25">
      <c r="A4" s="9">
        <v>1</v>
      </c>
      <c r="B4" s="16" t="s">
        <v>25</v>
      </c>
      <c r="C4" s="17" t="s">
        <v>26</v>
      </c>
      <c r="D4" s="36">
        <v>-1380.36779785156</v>
      </c>
      <c r="E4" s="19" t="s">
        <v>28</v>
      </c>
      <c r="F4" s="36">
        <v>-1407.94079589844</v>
      </c>
      <c r="G4" s="36">
        <v>-1527.018</v>
      </c>
      <c r="H4" s="36">
        <v>-1066.53979492188</v>
      </c>
      <c r="I4" s="19" t="s">
        <v>28</v>
      </c>
      <c r="J4" s="36">
        <v>-401.40328979492199</v>
      </c>
      <c r="K4" s="19" t="s">
        <v>28</v>
      </c>
      <c r="L4" s="36">
        <v>-469.57437133789102</v>
      </c>
      <c r="M4" s="36">
        <v>-492.34699999999998</v>
      </c>
      <c r="N4" s="36">
        <v>-464.138916015625</v>
      </c>
      <c r="O4" s="19" t="s">
        <v>28</v>
      </c>
      <c r="P4" s="36">
        <v>-700.47174072265602</v>
      </c>
      <c r="Q4" s="19" t="s">
        <v>28</v>
      </c>
      <c r="R4" s="36">
        <v>-677.88067626953102</v>
      </c>
      <c r="S4" s="19" t="s">
        <v>28</v>
      </c>
      <c r="T4" s="36">
        <v>-511.66168212890602</v>
      </c>
      <c r="U4" s="19" t="s">
        <v>28</v>
      </c>
      <c r="V4" s="36">
        <v>-1364.96472167969</v>
      </c>
      <c r="W4" s="36">
        <v>-1448.271</v>
      </c>
      <c r="X4" s="36">
        <v>-835.50329589843795</v>
      </c>
      <c r="Y4" s="108">
        <v>-877.56060000000002</v>
      </c>
      <c r="Z4" s="36">
        <v>-1226.97985839844</v>
      </c>
      <c r="AA4" s="19" t="s">
        <v>28</v>
      </c>
      <c r="AB4" s="36">
        <v>-886.84045410156295</v>
      </c>
      <c r="AC4" s="36">
        <v>-955.3</v>
      </c>
      <c r="AD4" s="36">
        <v>-892.52105712890602</v>
      </c>
      <c r="AE4" s="36">
        <v>-964.5</v>
      </c>
      <c r="AF4" s="36">
        <v>-871.953857421875</v>
      </c>
      <c r="AG4" s="36">
        <v>-948</v>
      </c>
      <c r="AH4" s="36">
        <v>-432.80044555664102</v>
      </c>
      <c r="AI4" s="19" t="s">
        <v>28</v>
      </c>
      <c r="AJ4" s="36">
        <v>-1194.86291503906</v>
      </c>
      <c r="AK4" s="19" t="s">
        <v>28</v>
      </c>
      <c r="AL4" s="36">
        <v>-0.32023784518241899</v>
      </c>
      <c r="AM4" s="19" t="s">
        <v>30</v>
      </c>
      <c r="AN4" s="36">
        <v>-516.3330078125</v>
      </c>
      <c r="AO4" s="19" t="s">
        <v>28</v>
      </c>
      <c r="AP4" s="36">
        <v>-1239.59704589844</v>
      </c>
      <c r="AQ4" s="19" t="s">
        <v>28</v>
      </c>
      <c r="AR4" s="36">
        <v>-1154.87463378906</v>
      </c>
      <c r="AS4" s="19" t="s">
        <v>28</v>
      </c>
      <c r="AT4" s="36">
        <v>-614.56610107421898</v>
      </c>
      <c r="AU4" s="36">
        <v>-664.61130000000003</v>
      </c>
      <c r="AV4" s="36">
        <v>-659.28662109375</v>
      </c>
      <c r="AW4" s="36">
        <v>-707.07280000000003</v>
      </c>
      <c r="AX4" s="36">
        <v>-629.86810302734398</v>
      </c>
      <c r="AY4" s="36">
        <v>-674.55460000000005</v>
      </c>
      <c r="AZ4" s="36">
        <v>-1008.72009277344</v>
      </c>
      <c r="BA4" s="36">
        <v>-1041.6990000000001</v>
      </c>
      <c r="BB4" s="36">
        <v>-1002.84704589844</v>
      </c>
      <c r="BC4" s="18">
        <v>-1038.4711279999999</v>
      </c>
      <c r="BD4" s="36">
        <v>-991.87396240234398</v>
      </c>
      <c r="BE4" s="18">
        <v>-1026.825904</v>
      </c>
      <c r="BF4" s="36">
        <v>-483.00378417968801</v>
      </c>
      <c r="BG4" s="36">
        <v>-517</v>
      </c>
      <c r="BH4" s="36">
        <v>-450.63455200195301</v>
      </c>
      <c r="BI4" s="36">
        <v>-485.25639999999999</v>
      </c>
      <c r="BJ4" s="36">
        <v>-479.497314453125</v>
      </c>
      <c r="BK4" s="36">
        <v>-514.68690000000004</v>
      </c>
      <c r="BL4" s="33">
        <v>-1094.10131835938</v>
      </c>
      <c r="BM4" s="36">
        <v>-1149.2180000000001</v>
      </c>
      <c r="BN4" s="36">
        <v>-1131.89965820313</v>
      </c>
      <c r="BO4" s="36">
        <v>-1193.8692000000001</v>
      </c>
      <c r="BP4" s="36">
        <v>-1089.70129394531</v>
      </c>
      <c r="BQ4" s="36">
        <v>-1151.127</v>
      </c>
      <c r="BR4" s="36">
        <v>-891.01324462890602</v>
      </c>
      <c r="BS4" s="36">
        <v>-959.56110000000001</v>
      </c>
      <c r="BT4" s="36">
        <v>-754.013427734375</v>
      </c>
      <c r="BU4" s="36">
        <v>-947.24080000000004</v>
      </c>
      <c r="BV4" s="36">
        <v>-858.872314453125</v>
      </c>
      <c r="BW4" s="19" t="s">
        <v>28</v>
      </c>
      <c r="BX4" s="20">
        <v>-6.9126911461353302E-2</v>
      </c>
      <c r="BY4" s="19" t="s">
        <v>28</v>
      </c>
      <c r="BZ4" s="20">
        <v>5.8740592002868697</v>
      </c>
      <c r="CA4" s="19" t="s">
        <v>28</v>
      </c>
      <c r="CB4" s="36">
        <v>31.660057067871101</v>
      </c>
      <c r="CC4" s="19" t="s">
        <v>28</v>
      </c>
      <c r="CD4" s="36">
        <v>-1856.36010742188</v>
      </c>
      <c r="CE4" s="36">
        <v>-1937.104</v>
      </c>
      <c r="CF4" s="36">
        <v>-1892.76708984375</v>
      </c>
      <c r="CG4" s="36">
        <v>-1967.223</v>
      </c>
      <c r="CH4" s="36">
        <v>-1801.26611328125</v>
      </c>
      <c r="CI4" s="36">
        <v>-1879.3743999999999</v>
      </c>
      <c r="CJ4" s="36">
        <v>-741.76092529296898</v>
      </c>
      <c r="CK4" s="36">
        <v>-802.76959999999997</v>
      </c>
      <c r="CL4" s="36">
        <v>-751.98004150390602</v>
      </c>
      <c r="CM4" s="36">
        <v>-808.06560000000002</v>
      </c>
      <c r="CN4" s="36">
        <v>-741.76953125</v>
      </c>
      <c r="CO4" s="36">
        <v>-787.72239999999999</v>
      </c>
      <c r="CP4" s="36">
        <v>-647.07653808593795</v>
      </c>
      <c r="CQ4" s="36">
        <v>-657.85410000000002</v>
      </c>
      <c r="CR4" s="68">
        <v>-1265.40490722656</v>
      </c>
      <c r="CS4" s="36">
        <v>-1313.9280000000001</v>
      </c>
      <c r="CT4" s="36">
        <v>-1193.26574707031</v>
      </c>
      <c r="CU4" s="36">
        <v>-1879.3743999999999</v>
      </c>
      <c r="CV4" s="109">
        <v>0</v>
      </c>
      <c r="CW4" s="36"/>
      <c r="CX4" s="109">
        <v>0</v>
      </c>
      <c r="CY4" s="36"/>
      <c r="CZ4" s="110">
        <v>0</v>
      </c>
      <c r="DA4" s="36"/>
      <c r="DB4" s="36">
        <v>0</v>
      </c>
      <c r="DC4" s="36"/>
      <c r="DD4" s="68">
        <v>0</v>
      </c>
      <c r="DE4" s="36"/>
      <c r="DF4" s="36">
        <v>0</v>
      </c>
      <c r="DG4" s="36"/>
    </row>
    <row r="5" spans="1:172" x14ac:dyDescent="0.25">
      <c r="A5" s="9">
        <v>2</v>
      </c>
      <c r="B5" s="16" t="s">
        <v>31</v>
      </c>
      <c r="C5" s="17" t="s">
        <v>26</v>
      </c>
      <c r="D5" s="36">
        <v>-1397.33947753906</v>
      </c>
      <c r="E5" s="22"/>
      <c r="F5" s="36">
        <v>-1436.27526855469</v>
      </c>
      <c r="G5" s="36">
        <v>-1549.797</v>
      </c>
      <c r="H5" s="36">
        <v>-1024.24743652344</v>
      </c>
      <c r="I5" s="22"/>
      <c r="J5" s="36">
        <v>-427.90246582031301</v>
      </c>
      <c r="K5" s="22"/>
      <c r="L5" s="36">
        <v>-469.73034667968801</v>
      </c>
      <c r="M5" s="36">
        <v>-490.9323</v>
      </c>
      <c r="N5" s="36">
        <v>-463.90438842773398</v>
      </c>
      <c r="O5" s="22"/>
      <c r="P5" s="36">
        <v>-703.96551513671898</v>
      </c>
      <c r="Q5" s="22"/>
      <c r="R5" s="36">
        <v>-673.77746582031295</v>
      </c>
      <c r="S5" s="22"/>
      <c r="T5" s="36">
        <v>-511.50256347656301</v>
      </c>
      <c r="U5" s="22"/>
      <c r="V5" s="36">
        <v>-1371.24914550781</v>
      </c>
      <c r="W5" s="36">
        <v>-1451.1702</v>
      </c>
      <c r="X5" s="36">
        <v>-848.93768310546898</v>
      </c>
      <c r="Y5" s="108">
        <v>-891.48910000000001</v>
      </c>
      <c r="Z5" s="36">
        <v>-1230.74340820313</v>
      </c>
      <c r="AA5" s="22"/>
      <c r="AB5" s="36">
        <v>-889.63659667968795</v>
      </c>
      <c r="AC5" s="36">
        <v>-962.1</v>
      </c>
      <c r="AD5" s="36">
        <v>-897.12353515625</v>
      </c>
      <c r="AE5" s="36">
        <v>-967.6</v>
      </c>
      <c r="AF5" s="36">
        <v>-871.95733642578102</v>
      </c>
      <c r="AG5" s="36">
        <v>-950.4</v>
      </c>
      <c r="AH5" s="36">
        <v>-435.97683715820301</v>
      </c>
      <c r="AI5" s="22"/>
      <c r="AJ5" s="36">
        <v>-1194.76428222656</v>
      </c>
      <c r="AK5" s="22"/>
      <c r="AL5" s="36">
        <v>-0.31980234384536699</v>
      </c>
      <c r="AM5" s="22"/>
      <c r="AN5" s="36">
        <v>-514.78912353515602</v>
      </c>
      <c r="AO5" s="22"/>
      <c r="AP5" s="36">
        <v>-1233.49365234375</v>
      </c>
      <c r="AQ5" s="22"/>
      <c r="AR5" s="36">
        <v>-1150.79663085938</v>
      </c>
      <c r="AS5" s="22"/>
      <c r="AT5" s="36">
        <v>-619.23529052734398</v>
      </c>
      <c r="AU5" s="36">
        <v>-665.58659999999998</v>
      </c>
      <c r="AV5" s="36">
        <v>-662.828369140625</v>
      </c>
      <c r="AW5" s="36">
        <v>-708.09569999999997</v>
      </c>
      <c r="AX5" s="36">
        <v>-617.758056640625</v>
      </c>
      <c r="AY5" s="36">
        <v>-663.82629999999995</v>
      </c>
      <c r="AZ5" s="36">
        <v>-1011.35919189453</v>
      </c>
      <c r="BA5" s="36">
        <v>-1044.944</v>
      </c>
      <c r="BB5" s="36">
        <v>-1003.91711425781</v>
      </c>
      <c r="BC5" s="18">
        <v>-1036.8986629999999</v>
      </c>
      <c r="BD5" s="36">
        <v>-993.64691162109398</v>
      </c>
      <c r="BE5" s="18">
        <v>-1026.36769</v>
      </c>
      <c r="BF5" s="36">
        <v>-484.50006103515602</v>
      </c>
      <c r="BG5" s="36">
        <v>-521</v>
      </c>
      <c r="BH5" s="36">
        <v>-449.64724731445301</v>
      </c>
      <c r="BI5" s="36">
        <v>-484.37670000000003</v>
      </c>
      <c r="BJ5" s="36">
        <v>-471.06646728515602</v>
      </c>
      <c r="BK5" s="36">
        <v>-500.65210000000002</v>
      </c>
      <c r="BL5" s="33">
        <v>-1093.99694824219</v>
      </c>
      <c r="BM5" s="36">
        <v>-1151.0029999999999</v>
      </c>
      <c r="BN5" s="36">
        <v>-1136.30017089844</v>
      </c>
      <c r="BO5" s="36">
        <v>-1194.6635999999999</v>
      </c>
      <c r="BP5" s="36">
        <v>-1089.7001953125</v>
      </c>
      <c r="BQ5" s="36">
        <v>-1151.508</v>
      </c>
      <c r="BR5" s="36">
        <v>-899.97644042968795</v>
      </c>
      <c r="BS5" s="36">
        <v>-968.94600000000003</v>
      </c>
      <c r="BT5" s="36">
        <v>-754.013427734375</v>
      </c>
      <c r="BU5" s="36">
        <v>-953.56209999999999</v>
      </c>
      <c r="BV5" s="36">
        <v>-848.43121337890602</v>
      </c>
      <c r="BW5" s="22"/>
      <c r="BX5" s="20">
        <v>-6.9126911461353302E-2</v>
      </c>
      <c r="BY5" s="22"/>
      <c r="BZ5" s="20">
        <v>5.8740592002868697</v>
      </c>
      <c r="CA5" s="22"/>
      <c r="CB5" s="36">
        <v>31.658950805664102</v>
      </c>
      <c r="CC5" s="22"/>
      <c r="CD5" s="36">
        <v>-1839.30102539063</v>
      </c>
      <c r="CE5" s="36">
        <v>-1916.3820000000001</v>
      </c>
      <c r="CF5" s="36">
        <v>-1879.2333984375</v>
      </c>
      <c r="CG5" s="36">
        <v>-1958.5260000000001</v>
      </c>
      <c r="CH5" s="36">
        <v>-1738.95031738281</v>
      </c>
      <c r="CI5" s="36">
        <v>-1808.8625</v>
      </c>
      <c r="CJ5" s="36">
        <v>-748.36566162109398</v>
      </c>
      <c r="CK5" s="36">
        <v>-808.53369999999995</v>
      </c>
      <c r="CL5" s="36">
        <v>-755.83355712890602</v>
      </c>
      <c r="CM5" s="36">
        <v>-811.6309</v>
      </c>
      <c r="CN5" s="36">
        <v>-731.278564453125</v>
      </c>
      <c r="CO5" s="36">
        <v>-779.24419999999998</v>
      </c>
      <c r="CP5" s="36">
        <v>-647.07653808593795</v>
      </c>
      <c r="CQ5" s="36">
        <v>-661.26250000000005</v>
      </c>
      <c r="CR5" s="68">
        <v>-1271.82983398438</v>
      </c>
      <c r="CS5" s="36">
        <v>-1311.6890000000001</v>
      </c>
      <c r="CT5" s="36">
        <v>-1179.90270996094</v>
      </c>
      <c r="CU5" s="36">
        <v>-1808.8625</v>
      </c>
      <c r="CV5" s="109">
        <v>0</v>
      </c>
      <c r="CW5" s="36"/>
      <c r="CX5" s="109">
        <v>0</v>
      </c>
      <c r="CY5" s="36"/>
      <c r="CZ5" s="110">
        <v>0</v>
      </c>
      <c r="DA5" s="36"/>
      <c r="DB5" s="36">
        <v>0</v>
      </c>
      <c r="DC5" s="36"/>
      <c r="DD5" s="68">
        <v>0</v>
      </c>
      <c r="DE5" s="36"/>
      <c r="DF5" s="36">
        <v>0</v>
      </c>
      <c r="DG5" s="36"/>
    </row>
    <row r="6" spans="1:172" x14ac:dyDescent="0.25">
      <c r="A6" s="9">
        <v>3</v>
      </c>
      <c r="B6" s="16" t="s">
        <v>32</v>
      </c>
      <c r="C6" s="17" t="s">
        <v>26</v>
      </c>
      <c r="D6" s="58">
        <v>-16.9716796875</v>
      </c>
      <c r="E6" s="29"/>
      <c r="F6" s="58">
        <v>-28.33447265625</v>
      </c>
      <c r="G6" s="36">
        <f>G5-G4</f>
        <v>-22.778999999999996</v>
      </c>
      <c r="H6" s="58">
        <v>42.292358398440001</v>
      </c>
      <c r="I6" s="22"/>
      <c r="J6" s="58">
        <v>-26.499176025391023</v>
      </c>
      <c r="K6" s="22"/>
      <c r="L6" s="58">
        <v>-0.15597534179698869</v>
      </c>
      <c r="M6" s="36">
        <f>M5-M4</f>
        <v>1.4146999999999821</v>
      </c>
      <c r="N6" s="58">
        <v>0.2345275878910229</v>
      </c>
      <c r="O6" s="22"/>
      <c r="P6" s="58">
        <v>-3.4937744140629547</v>
      </c>
      <c r="Q6" s="22"/>
      <c r="R6" s="58">
        <v>4.1032104492180679</v>
      </c>
      <c r="S6" s="22"/>
      <c r="T6" s="58">
        <v>0.15911865234301104</v>
      </c>
      <c r="U6" s="22"/>
      <c r="V6" s="58">
        <v>-6.2844238281199978</v>
      </c>
      <c r="W6" s="36">
        <f>W5-W4</f>
        <v>-2.8992000000000644</v>
      </c>
      <c r="X6" s="58">
        <v>-13.434387207031023</v>
      </c>
      <c r="Y6" s="36">
        <f>Y5-Y4</f>
        <v>-13.928499999999985</v>
      </c>
      <c r="Z6" s="58">
        <v>-3.7635498046900011</v>
      </c>
      <c r="AA6" s="22"/>
      <c r="AB6" s="58">
        <v>-2.796142578125</v>
      </c>
      <c r="AC6" s="36">
        <f>AC5-AC4</f>
        <v>-6.8000000000000682</v>
      </c>
      <c r="AD6" s="58">
        <v>-4.6024780273439774</v>
      </c>
      <c r="AE6" s="36">
        <f>AE5-AE4</f>
        <v>-3.1000000000000227</v>
      </c>
      <c r="AF6" s="31">
        <v>-3.4790039060226263E-3</v>
      </c>
      <c r="AG6" s="31">
        <v>-2.3999999999999773</v>
      </c>
      <c r="AH6" s="58">
        <v>-3.1763916015619884</v>
      </c>
      <c r="AI6" s="22"/>
      <c r="AJ6" s="58">
        <v>9.86328125E-2</v>
      </c>
      <c r="AK6" s="22"/>
      <c r="AL6" s="58">
        <v>4.3550133705200222E-4</v>
      </c>
      <c r="AM6" s="22"/>
      <c r="AN6" s="58">
        <v>1.5438842773439774</v>
      </c>
      <c r="AO6" s="22"/>
      <c r="AP6" s="58">
        <v>6.1033935546900011</v>
      </c>
      <c r="AQ6" s="22"/>
      <c r="AR6" s="58">
        <v>4.0780029296799967</v>
      </c>
      <c r="AS6" s="22"/>
      <c r="AT6" s="58">
        <v>-4.669189453125</v>
      </c>
      <c r="AU6" s="36">
        <f>AU5-AU4</f>
        <v>-0.97529999999994743</v>
      </c>
      <c r="AV6" s="58">
        <v>-3.541748046875</v>
      </c>
      <c r="AW6" s="36">
        <f>AW5-AW4</f>
        <v>-1.022899999999936</v>
      </c>
      <c r="AX6" s="58">
        <v>12.110046386718977</v>
      </c>
      <c r="AY6" s="36">
        <f>AY5-AY4</f>
        <v>10.728300000000104</v>
      </c>
      <c r="AZ6" s="58">
        <v>-2.6390991210899983</v>
      </c>
      <c r="BA6" s="36">
        <f>BA5-BA4</f>
        <v>-3.2449999999998909</v>
      </c>
      <c r="BB6" s="58">
        <v>-1.0700683593699978</v>
      </c>
      <c r="BC6" s="24">
        <v>1.5724649999999656</v>
      </c>
      <c r="BD6" s="58">
        <v>-1.77294921875</v>
      </c>
      <c r="BE6" s="24">
        <v>0.45821399999999812</v>
      </c>
      <c r="BF6" s="58">
        <v>-1.496276855468011</v>
      </c>
      <c r="BG6" s="58">
        <v>-3.9</v>
      </c>
      <c r="BH6" s="58">
        <v>0.9873046875</v>
      </c>
      <c r="BI6" s="36">
        <f>BI5-BI4</f>
        <v>0.87969999999995707</v>
      </c>
      <c r="BJ6" s="58">
        <v>8.4308471679689774</v>
      </c>
      <c r="BK6" s="36">
        <f>BK5-BK4</f>
        <v>14.034800000000018</v>
      </c>
      <c r="BL6" s="58">
        <v>0.10437011719000111</v>
      </c>
      <c r="BM6" s="36">
        <f>BM5-BM4</f>
        <v>-1.7849999999998545</v>
      </c>
      <c r="BN6" s="58">
        <v>-4.4005126953099989</v>
      </c>
      <c r="BO6" s="36">
        <f>BO5-BO4</f>
        <v>-0.79439999999976862</v>
      </c>
      <c r="BP6" s="31">
        <v>1.0986328099988896E-3</v>
      </c>
      <c r="BQ6" s="33">
        <f>BQ5-BQ4</f>
        <v>-0.38100000000008549</v>
      </c>
      <c r="BR6" s="58">
        <v>-8.9631958007819321</v>
      </c>
      <c r="BS6" s="36">
        <f>BS5-BS4</f>
        <v>-9.384900000000016</v>
      </c>
      <c r="BT6" s="58">
        <v>0</v>
      </c>
      <c r="BU6" s="36">
        <v>-6.3212999999999511</v>
      </c>
      <c r="BV6" s="58">
        <v>10.441101074218977</v>
      </c>
      <c r="BW6" s="22"/>
      <c r="BX6" s="26">
        <v>0</v>
      </c>
      <c r="BY6" s="22"/>
      <c r="BZ6" s="26">
        <v>0</v>
      </c>
      <c r="CA6" s="22"/>
      <c r="CB6" s="36">
        <v>-1.1062622069992756E-3</v>
      </c>
      <c r="CC6" s="22"/>
      <c r="CD6" s="33">
        <v>17.05908203125</v>
      </c>
      <c r="CE6" s="36">
        <f>CE5-CE4</f>
        <v>20.72199999999998</v>
      </c>
      <c r="CF6" s="33">
        <v>13.53369140625</v>
      </c>
      <c r="CG6" s="36">
        <f>CG5-CG4</f>
        <v>8.696999999999889</v>
      </c>
      <c r="CH6" s="36">
        <v>62.315795898440001</v>
      </c>
      <c r="CI6" s="36">
        <f>CI5-CI4</f>
        <v>70.511899999999969</v>
      </c>
      <c r="CJ6" s="33">
        <v>-6.604736328125</v>
      </c>
      <c r="CK6" s="36">
        <f>CK5-CK4</f>
        <v>-5.7640999999999849</v>
      </c>
      <c r="CL6" s="33">
        <v>-3.853515625</v>
      </c>
      <c r="CM6" s="36">
        <f>CM5-CM4</f>
        <v>-3.5652999999999793</v>
      </c>
      <c r="CN6" s="36">
        <v>10.490966796875</v>
      </c>
      <c r="CO6" s="36">
        <f>CO5-CO4</f>
        <v>8.4782000000000153</v>
      </c>
      <c r="CP6" s="33">
        <v>0</v>
      </c>
      <c r="CQ6" s="33">
        <v>-3.4084000000000287</v>
      </c>
      <c r="CR6" s="68">
        <v>-6.4249267578200033</v>
      </c>
      <c r="CS6" s="36">
        <f>CS5-CS4</f>
        <v>2.2390000000000327</v>
      </c>
      <c r="CT6" s="36">
        <v>13.363037109369998</v>
      </c>
      <c r="CU6" s="36">
        <v>70.511899999999969</v>
      </c>
      <c r="CV6" s="111">
        <v>0</v>
      </c>
      <c r="CW6" s="36"/>
      <c r="CX6" s="111">
        <v>0</v>
      </c>
      <c r="CY6" s="36"/>
      <c r="CZ6" s="112">
        <v>0</v>
      </c>
      <c r="DA6" s="36"/>
      <c r="DB6" s="33">
        <v>0</v>
      </c>
      <c r="DC6" s="36"/>
      <c r="DD6" s="68">
        <v>0</v>
      </c>
      <c r="DE6" s="36"/>
      <c r="DF6" s="36">
        <v>0</v>
      </c>
      <c r="DG6" s="36"/>
    </row>
    <row r="7" spans="1:172" x14ac:dyDescent="0.25">
      <c r="A7" s="9">
        <v>4</v>
      </c>
      <c r="B7" s="16" t="s">
        <v>33</v>
      </c>
      <c r="C7" s="17" t="s">
        <v>26</v>
      </c>
      <c r="D7" s="59">
        <v>0</v>
      </c>
      <c r="E7" s="29"/>
      <c r="F7" s="59">
        <v>0</v>
      </c>
      <c r="G7" s="59">
        <f>F7</f>
        <v>0</v>
      </c>
      <c r="H7" s="59">
        <v>0</v>
      </c>
      <c r="I7" s="22"/>
      <c r="J7" s="59">
        <v>0</v>
      </c>
      <c r="K7" s="22"/>
      <c r="L7" s="59">
        <v>0</v>
      </c>
      <c r="M7" s="59">
        <f>L7</f>
        <v>0</v>
      </c>
      <c r="N7" s="59">
        <v>0</v>
      </c>
      <c r="O7" s="22"/>
      <c r="P7" s="59">
        <v>0</v>
      </c>
      <c r="Q7" s="22"/>
      <c r="R7" s="59">
        <v>0</v>
      </c>
      <c r="S7" s="22"/>
      <c r="T7" s="59">
        <v>0</v>
      </c>
      <c r="U7" s="22"/>
      <c r="V7" s="59">
        <v>0</v>
      </c>
      <c r="W7" s="59">
        <f>V7</f>
        <v>0</v>
      </c>
      <c r="X7" s="58">
        <v>0</v>
      </c>
      <c r="Y7" s="59">
        <f>X7</f>
        <v>0</v>
      </c>
      <c r="Z7" s="59">
        <v>0</v>
      </c>
      <c r="AA7" s="22"/>
      <c r="AB7" s="59">
        <v>0</v>
      </c>
      <c r="AC7" s="59">
        <f>AB7</f>
        <v>0</v>
      </c>
      <c r="AD7" s="59">
        <v>0</v>
      </c>
      <c r="AE7" s="59">
        <f>AD7</f>
        <v>0</v>
      </c>
      <c r="AF7" s="59">
        <v>0</v>
      </c>
      <c r="AG7" s="59">
        <v>0</v>
      </c>
      <c r="AH7" s="59">
        <v>0</v>
      </c>
      <c r="AI7" s="22"/>
      <c r="AJ7" s="59">
        <v>0</v>
      </c>
      <c r="AK7" s="22"/>
      <c r="AL7" s="59">
        <v>0</v>
      </c>
      <c r="AM7" s="22"/>
      <c r="AN7" s="59">
        <v>0</v>
      </c>
      <c r="AO7" s="22"/>
      <c r="AP7" s="59">
        <v>0</v>
      </c>
      <c r="AQ7" s="22"/>
      <c r="AR7" s="59">
        <v>0</v>
      </c>
      <c r="AS7" s="22"/>
      <c r="AT7" s="59">
        <v>0</v>
      </c>
      <c r="AU7" s="59">
        <f>AT7</f>
        <v>0</v>
      </c>
      <c r="AV7" s="59">
        <v>0</v>
      </c>
      <c r="AW7" s="59">
        <f>AV7</f>
        <v>0</v>
      </c>
      <c r="AX7" s="59">
        <v>0</v>
      </c>
      <c r="AY7" s="59">
        <f>AX7</f>
        <v>0</v>
      </c>
      <c r="AZ7" s="59">
        <v>0</v>
      </c>
      <c r="BA7" s="59">
        <f>AZ7</f>
        <v>0</v>
      </c>
      <c r="BB7" s="59">
        <v>0</v>
      </c>
      <c r="BC7" s="27">
        <v>0</v>
      </c>
      <c r="BD7" s="59">
        <v>0</v>
      </c>
      <c r="BE7" s="27">
        <v>0</v>
      </c>
      <c r="BF7" s="59">
        <v>0</v>
      </c>
      <c r="BG7" s="59">
        <v>0</v>
      </c>
      <c r="BH7" s="59">
        <v>0</v>
      </c>
      <c r="BI7" s="59">
        <f>BH7</f>
        <v>0</v>
      </c>
      <c r="BJ7" s="59">
        <v>0</v>
      </c>
      <c r="BK7" s="59">
        <f>BJ7</f>
        <v>0</v>
      </c>
      <c r="BL7" s="59">
        <v>0</v>
      </c>
      <c r="BM7" s="59">
        <f>BL7</f>
        <v>0</v>
      </c>
      <c r="BN7" s="59">
        <v>0</v>
      </c>
      <c r="BO7" s="59">
        <f>BN7</f>
        <v>0</v>
      </c>
      <c r="BP7" s="59">
        <v>0</v>
      </c>
      <c r="BQ7" s="59">
        <f>BP7</f>
        <v>0</v>
      </c>
      <c r="BR7" s="59">
        <v>0</v>
      </c>
      <c r="BS7" s="59">
        <f>BR7</f>
        <v>0</v>
      </c>
      <c r="BT7" s="59">
        <v>0</v>
      </c>
      <c r="BU7" s="59">
        <v>0</v>
      </c>
      <c r="BV7" s="59">
        <v>0</v>
      </c>
      <c r="BW7" s="22"/>
      <c r="BX7" s="26">
        <v>0</v>
      </c>
      <c r="BY7" s="22"/>
      <c r="BZ7" s="26">
        <v>0</v>
      </c>
      <c r="CA7" s="22"/>
      <c r="CB7" s="78">
        <v>0</v>
      </c>
      <c r="CC7" s="22"/>
      <c r="CD7" s="35">
        <v>0</v>
      </c>
      <c r="CE7" s="59">
        <f>CD7</f>
        <v>0</v>
      </c>
      <c r="CF7" s="35">
        <v>0</v>
      </c>
      <c r="CG7" s="59">
        <f>CF7</f>
        <v>0</v>
      </c>
      <c r="CH7" s="78">
        <v>0</v>
      </c>
      <c r="CI7" s="59">
        <f>CH7</f>
        <v>0</v>
      </c>
      <c r="CJ7" s="35">
        <v>0</v>
      </c>
      <c r="CK7" s="59">
        <f>CJ7</f>
        <v>0</v>
      </c>
      <c r="CL7" s="35">
        <v>0</v>
      </c>
      <c r="CM7" s="59">
        <f>CL7</f>
        <v>0</v>
      </c>
      <c r="CN7" s="78">
        <v>0</v>
      </c>
      <c r="CO7" s="59">
        <f>CN7</f>
        <v>0</v>
      </c>
      <c r="CP7" s="35">
        <v>0</v>
      </c>
      <c r="CQ7" s="35">
        <v>0</v>
      </c>
      <c r="CR7" s="68">
        <v>0</v>
      </c>
      <c r="CS7" s="59">
        <f>CR7</f>
        <v>0</v>
      </c>
      <c r="CT7" s="78">
        <v>0</v>
      </c>
      <c r="CU7" s="78">
        <v>0</v>
      </c>
      <c r="CV7" s="111">
        <v>0</v>
      </c>
      <c r="CW7" s="78"/>
      <c r="CX7" s="111">
        <v>0</v>
      </c>
      <c r="CY7" s="78"/>
      <c r="CZ7" s="113">
        <v>0</v>
      </c>
      <c r="DA7" s="78"/>
      <c r="DB7" s="35">
        <v>0</v>
      </c>
      <c r="DC7" s="78"/>
      <c r="DD7" s="68">
        <v>0</v>
      </c>
      <c r="DE7" s="78"/>
      <c r="DF7" s="78">
        <v>0</v>
      </c>
      <c r="DG7" s="78"/>
    </row>
    <row r="8" spans="1:172" x14ac:dyDescent="0.25">
      <c r="A8" s="9">
        <v>5</v>
      </c>
      <c r="B8" s="16" t="s">
        <v>34</v>
      </c>
      <c r="C8" s="17" t="s">
        <v>26</v>
      </c>
      <c r="D8" s="58">
        <v>-16.9716796875</v>
      </c>
      <c r="E8" s="29"/>
      <c r="F8" s="58">
        <v>-28.33447265625</v>
      </c>
      <c r="G8" s="58">
        <f>G6-G7</f>
        <v>-22.778999999999996</v>
      </c>
      <c r="H8" s="58">
        <v>42.292358398440001</v>
      </c>
      <c r="I8" s="22"/>
      <c r="J8" s="58">
        <v>-26.499176025391023</v>
      </c>
      <c r="K8" s="22"/>
      <c r="L8" s="58">
        <v>-0.15597534179698869</v>
      </c>
      <c r="M8" s="58">
        <f>M6-M7</f>
        <v>1.4146999999999821</v>
      </c>
      <c r="N8" s="58">
        <v>0.2345275878910229</v>
      </c>
      <c r="O8" s="22"/>
      <c r="P8" s="58">
        <v>-3.4937744140629547</v>
      </c>
      <c r="Q8" s="22"/>
      <c r="R8" s="58">
        <v>4.1032104492180679</v>
      </c>
      <c r="S8" s="22"/>
      <c r="T8" s="58">
        <v>0.15911865234301104</v>
      </c>
      <c r="U8" s="22"/>
      <c r="V8" s="58">
        <v>-6.2844238281199978</v>
      </c>
      <c r="W8" s="58">
        <f>W6-W7</f>
        <v>-2.8992000000000644</v>
      </c>
      <c r="X8" s="58">
        <v>-13.434387207031023</v>
      </c>
      <c r="Y8" s="58">
        <f>Y6-Y7</f>
        <v>-13.928499999999985</v>
      </c>
      <c r="Z8" s="58">
        <v>-3.7635498046900011</v>
      </c>
      <c r="AA8" s="22"/>
      <c r="AB8" s="58">
        <v>-2.796142578125</v>
      </c>
      <c r="AC8" s="58">
        <f>AC6-AC7</f>
        <v>-6.8000000000000682</v>
      </c>
      <c r="AD8" s="58">
        <v>-4.6024780273439774</v>
      </c>
      <c r="AE8" s="58">
        <f>AE6-AE7</f>
        <v>-3.1000000000000227</v>
      </c>
      <c r="AF8" s="58">
        <v>-3.4790039060226263E-3</v>
      </c>
      <c r="AG8" s="58">
        <v>-2.3999999999999773</v>
      </c>
      <c r="AH8" s="58">
        <v>-3.1763916015619884</v>
      </c>
      <c r="AI8" s="22"/>
      <c r="AJ8" s="58">
        <v>9.86328125E-2</v>
      </c>
      <c r="AK8" s="22"/>
      <c r="AL8" s="58">
        <v>4.3550133705200222E-4</v>
      </c>
      <c r="AM8" s="22"/>
      <c r="AN8" s="58">
        <v>1.5438842773439774</v>
      </c>
      <c r="AO8" s="22"/>
      <c r="AP8" s="58">
        <v>6.1033935546900011</v>
      </c>
      <c r="AQ8" s="22"/>
      <c r="AR8" s="58">
        <v>4.0780029296799967</v>
      </c>
      <c r="AS8" s="22"/>
      <c r="AT8" s="58">
        <v>-4.669189453125</v>
      </c>
      <c r="AU8" s="58">
        <f>AU6-AU7</f>
        <v>-0.97529999999994743</v>
      </c>
      <c r="AV8" s="58">
        <v>-3.541748046875</v>
      </c>
      <c r="AW8" s="58">
        <f>AW6-AW7</f>
        <v>-1.022899999999936</v>
      </c>
      <c r="AX8" s="58">
        <v>12.110046386718977</v>
      </c>
      <c r="AY8" s="58">
        <f>AY6-AY7</f>
        <v>10.728300000000104</v>
      </c>
      <c r="AZ8" s="58">
        <v>-2.6390991210899983</v>
      </c>
      <c r="BA8" s="58">
        <f>BA6-BA7</f>
        <v>-3.2449999999998909</v>
      </c>
      <c r="BB8" s="58">
        <v>-1.0700683593699978</v>
      </c>
      <c r="BC8" s="24">
        <v>1.5724649999999656</v>
      </c>
      <c r="BD8" s="58">
        <v>-1.77294921875</v>
      </c>
      <c r="BE8" s="24">
        <v>0.45821399999999812</v>
      </c>
      <c r="BF8" s="58">
        <v>-1.496276855468011</v>
      </c>
      <c r="BG8" s="58">
        <v>-3.9</v>
      </c>
      <c r="BH8" s="58">
        <v>0.9873046875</v>
      </c>
      <c r="BI8" s="58">
        <f>BI6-BI7</f>
        <v>0.87969999999995707</v>
      </c>
      <c r="BJ8" s="58">
        <v>8.4308471679689774</v>
      </c>
      <c r="BK8" s="58">
        <f>BK6-BK7</f>
        <v>14.034800000000018</v>
      </c>
      <c r="BL8" s="58">
        <v>0.10437011719000111</v>
      </c>
      <c r="BM8" s="58">
        <f>BM6-BM7</f>
        <v>-1.7849999999998545</v>
      </c>
      <c r="BN8" s="58">
        <v>-4.4005126953099989</v>
      </c>
      <c r="BO8" s="58">
        <f>BO6-BO7</f>
        <v>-0.79439999999976862</v>
      </c>
      <c r="BP8" s="58">
        <v>1.0986328099988896E-3</v>
      </c>
      <c r="BQ8" s="58">
        <f>BQ6-BQ7</f>
        <v>-0.38100000000008549</v>
      </c>
      <c r="BR8" s="58">
        <v>-8.9631958007819321</v>
      </c>
      <c r="BS8" s="58">
        <f>BS6-BS7</f>
        <v>-9.384900000000016</v>
      </c>
      <c r="BT8" s="58">
        <v>0</v>
      </c>
      <c r="BU8" s="58">
        <v>-6.3212999999999511</v>
      </c>
      <c r="BV8" s="58">
        <v>10.441101074218977</v>
      </c>
      <c r="BW8" s="22"/>
      <c r="BX8" s="26">
        <v>0</v>
      </c>
      <c r="BY8" s="22"/>
      <c r="BZ8" s="26">
        <v>0</v>
      </c>
      <c r="CA8" s="22"/>
      <c r="CB8" s="36">
        <v>-1.1062622069992756E-3</v>
      </c>
      <c r="CC8" s="22"/>
      <c r="CD8" s="33">
        <v>17.05908203125</v>
      </c>
      <c r="CE8" s="58">
        <f>CE6-CE7</f>
        <v>20.72199999999998</v>
      </c>
      <c r="CF8" s="33">
        <v>13.53369140625</v>
      </c>
      <c r="CG8" s="58">
        <f>CG6-CG7</f>
        <v>8.696999999999889</v>
      </c>
      <c r="CH8" s="36">
        <v>62.315795898440001</v>
      </c>
      <c r="CI8" s="58">
        <f>CI6-CI7</f>
        <v>70.511899999999969</v>
      </c>
      <c r="CJ8" s="33">
        <v>-6.604736328125</v>
      </c>
      <c r="CK8" s="58">
        <f>CK6-CK7</f>
        <v>-5.7640999999999849</v>
      </c>
      <c r="CL8" s="33">
        <v>-3.853515625</v>
      </c>
      <c r="CM8" s="58">
        <f>CM6-CM7</f>
        <v>-3.5652999999999793</v>
      </c>
      <c r="CN8" s="36">
        <v>10.490966796875</v>
      </c>
      <c r="CO8" s="58">
        <f>CO6-CO7</f>
        <v>8.4782000000000153</v>
      </c>
      <c r="CP8" s="33">
        <v>0</v>
      </c>
      <c r="CQ8" s="33">
        <v>-3.4084000000000287</v>
      </c>
      <c r="CR8" s="68">
        <v>-6.4249267578200033</v>
      </c>
      <c r="CS8" s="58">
        <f>CS6-CS7</f>
        <v>2.2390000000000327</v>
      </c>
      <c r="CT8" s="36">
        <v>13.363037109369998</v>
      </c>
      <c r="CU8" s="36">
        <v>70.511899999999969</v>
      </c>
      <c r="CV8" s="111">
        <v>0</v>
      </c>
      <c r="CW8" s="36"/>
      <c r="CX8" s="111">
        <v>0</v>
      </c>
      <c r="CY8" s="36"/>
      <c r="CZ8" s="112">
        <v>0</v>
      </c>
      <c r="DA8" s="36"/>
      <c r="DB8" s="33">
        <v>0</v>
      </c>
      <c r="DC8" s="36"/>
      <c r="DD8" s="68">
        <v>0</v>
      </c>
      <c r="DE8" s="36"/>
      <c r="DF8" s="36">
        <v>0</v>
      </c>
      <c r="DG8" s="36"/>
    </row>
    <row r="9" spans="1:172" x14ac:dyDescent="0.25">
      <c r="A9" s="9">
        <v>6</v>
      </c>
      <c r="B9" s="16" t="s">
        <v>35</v>
      </c>
      <c r="C9" s="17" t="s">
        <v>36</v>
      </c>
      <c r="D9" s="31">
        <v>50.024000000000001</v>
      </c>
      <c r="E9" s="29"/>
      <c r="F9" s="31">
        <v>49.985999999999997</v>
      </c>
      <c r="G9" s="31">
        <f>F9</f>
        <v>49.985999999999997</v>
      </c>
      <c r="H9" s="31">
        <v>50.091000000000001</v>
      </c>
      <c r="I9" s="22"/>
      <c r="J9" s="31">
        <v>50.024000000000001</v>
      </c>
      <c r="K9" s="22"/>
      <c r="L9" s="31">
        <v>49.985999999999997</v>
      </c>
      <c r="M9" s="31">
        <f>L9</f>
        <v>49.985999999999997</v>
      </c>
      <c r="N9" s="31">
        <v>50.091000000000001</v>
      </c>
      <c r="O9" s="22"/>
      <c r="P9" s="31">
        <v>50.024000000000001</v>
      </c>
      <c r="Q9" s="22"/>
      <c r="R9" s="31">
        <v>49.985999999999997</v>
      </c>
      <c r="S9" s="22"/>
      <c r="T9" s="31">
        <v>50.091000000000001</v>
      </c>
      <c r="U9" s="22"/>
      <c r="V9" s="31">
        <v>50.024000000000001</v>
      </c>
      <c r="W9" s="31">
        <f>V9</f>
        <v>50.024000000000001</v>
      </c>
      <c r="X9" s="31">
        <v>49.985999999999997</v>
      </c>
      <c r="Y9" s="31">
        <f>X9</f>
        <v>49.985999999999997</v>
      </c>
      <c r="Z9" s="31">
        <v>50.091000000000001</v>
      </c>
      <c r="AA9" s="22"/>
      <c r="AB9" s="31">
        <v>50.024000000000001</v>
      </c>
      <c r="AC9" s="31">
        <f>AB9</f>
        <v>50.024000000000001</v>
      </c>
      <c r="AD9" s="31">
        <v>49.985999999999997</v>
      </c>
      <c r="AE9" s="31">
        <f>AD9</f>
        <v>49.985999999999997</v>
      </c>
      <c r="AF9" s="31">
        <v>50.091000000000001</v>
      </c>
      <c r="AG9" s="31">
        <v>50.091000000000001</v>
      </c>
      <c r="AH9" s="31">
        <v>50.024000000000001</v>
      </c>
      <c r="AI9" s="22"/>
      <c r="AJ9" s="31">
        <v>49.985999999999997</v>
      </c>
      <c r="AK9" s="22"/>
      <c r="AL9" s="31">
        <v>50.091000000000001</v>
      </c>
      <c r="AM9" s="22"/>
      <c r="AN9" s="31">
        <v>50.024000000000001</v>
      </c>
      <c r="AO9" s="22"/>
      <c r="AP9" s="31">
        <v>49.985999999999997</v>
      </c>
      <c r="AQ9" s="22"/>
      <c r="AR9" s="31">
        <v>50.091000000000001</v>
      </c>
      <c r="AS9" s="22"/>
      <c r="AT9" s="31">
        <v>50.024000000000001</v>
      </c>
      <c r="AU9" s="31">
        <f>AT9</f>
        <v>50.024000000000001</v>
      </c>
      <c r="AV9" s="31">
        <v>49.985999999999997</v>
      </c>
      <c r="AW9" s="31">
        <f>AV9</f>
        <v>49.985999999999997</v>
      </c>
      <c r="AX9" s="31">
        <v>50.091000000000001</v>
      </c>
      <c r="AY9" s="31">
        <f>AX9</f>
        <v>50.091000000000001</v>
      </c>
      <c r="AZ9" s="31">
        <v>50.024000000000001</v>
      </c>
      <c r="BA9" s="31">
        <f>AZ9</f>
        <v>50.024000000000001</v>
      </c>
      <c r="BB9" s="31">
        <v>49.985999999999997</v>
      </c>
      <c r="BC9" s="30">
        <v>49.985999999999997</v>
      </c>
      <c r="BD9" s="31">
        <v>50.091000000000001</v>
      </c>
      <c r="BE9" s="30">
        <v>50.091000000000001</v>
      </c>
      <c r="BF9" s="31">
        <v>50.024000000000001</v>
      </c>
      <c r="BG9" s="31">
        <v>50.024000000000001</v>
      </c>
      <c r="BH9" s="31">
        <v>49.985999999999997</v>
      </c>
      <c r="BI9" s="31">
        <f>BH9</f>
        <v>49.985999999999997</v>
      </c>
      <c r="BJ9" s="31">
        <v>50.091000000000001</v>
      </c>
      <c r="BK9" s="31">
        <f>BJ9</f>
        <v>50.091000000000001</v>
      </c>
      <c r="BL9" s="31">
        <v>50.024000000000001</v>
      </c>
      <c r="BM9" s="31">
        <f>BL9</f>
        <v>50.024000000000001</v>
      </c>
      <c r="BN9" s="31">
        <v>49.985999999999997</v>
      </c>
      <c r="BO9" s="31">
        <f>BN9</f>
        <v>49.985999999999997</v>
      </c>
      <c r="BP9" s="31">
        <v>50.091000000000001</v>
      </c>
      <c r="BQ9" s="31">
        <f>BP9</f>
        <v>50.091000000000001</v>
      </c>
      <c r="BR9" s="31">
        <v>50.024000000000001</v>
      </c>
      <c r="BS9" s="31">
        <f>BR9</f>
        <v>50.024000000000001</v>
      </c>
      <c r="BT9" s="31">
        <v>49.985999999999997</v>
      </c>
      <c r="BU9" s="31">
        <v>49.985999999999997</v>
      </c>
      <c r="BV9" s="31">
        <v>50.091000000000001</v>
      </c>
      <c r="BW9" s="22"/>
      <c r="BX9" s="31">
        <v>50.024000000000001</v>
      </c>
      <c r="BY9" s="22"/>
      <c r="BZ9" s="31">
        <v>49.985999999999997</v>
      </c>
      <c r="CA9" s="22"/>
      <c r="CB9" s="33">
        <v>50.091000000000001</v>
      </c>
      <c r="CC9" s="22"/>
      <c r="CD9" s="33">
        <v>50.024000000000001</v>
      </c>
      <c r="CE9" s="31">
        <f>CD9</f>
        <v>50.024000000000001</v>
      </c>
      <c r="CF9" s="33">
        <v>49.985999999999997</v>
      </c>
      <c r="CG9" s="31">
        <f>CF9</f>
        <v>49.985999999999997</v>
      </c>
      <c r="CH9" s="33">
        <v>50.091000000000001</v>
      </c>
      <c r="CI9" s="31">
        <f>CH9</f>
        <v>50.091000000000001</v>
      </c>
      <c r="CJ9" s="33">
        <v>50.024000000000001</v>
      </c>
      <c r="CK9" s="31">
        <f>CJ9</f>
        <v>50.024000000000001</v>
      </c>
      <c r="CL9" s="33">
        <v>49.985999999999997</v>
      </c>
      <c r="CM9" s="31">
        <f>CL9</f>
        <v>49.985999999999997</v>
      </c>
      <c r="CN9" s="33">
        <v>50.091000000000001</v>
      </c>
      <c r="CO9" s="31">
        <f>CN9</f>
        <v>50.091000000000001</v>
      </c>
      <c r="CP9" s="33">
        <v>50.024000000000001</v>
      </c>
      <c r="CQ9" s="33">
        <v>50.024000000000001</v>
      </c>
      <c r="CR9" s="33">
        <v>49.985999999999997</v>
      </c>
      <c r="CS9" s="31">
        <f>CR9</f>
        <v>49.985999999999997</v>
      </c>
      <c r="CT9" s="33">
        <v>50.091000000000001</v>
      </c>
      <c r="CU9" s="33">
        <v>50.091000000000001</v>
      </c>
      <c r="CV9" s="114">
        <v>50.024000000000001</v>
      </c>
      <c r="CW9" s="33"/>
      <c r="CX9" s="114">
        <v>49.985999999999997</v>
      </c>
      <c r="CY9" s="33"/>
      <c r="CZ9" s="115">
        <v>50.091000000000001</v>
      </c>
      <c r="DA9" s="33"/>
      <c r="DB9" s="33">
        <v>50.024000000000001</v>
      </c>
      <c r="DC9" s="33"/>
      <c r="DD9" s="33">
        <v>49.985999999999997</v>
      </c>
      <c r="DE9" s="33"/>
      <c r="DF9" s="33">
        <v>50.091000000000001</v>
      </c>
      <c r="DG9" s="33"/>
    </row>
    <row r="10" spans="1:172" x14ac:dyDescent="0.25">
      <c r="A10" s="9">
        <v>7</v>
      </c>
      <c r="B10" s="16" t="s">
        <v>37</v>
      </c>
      <c r="C10" s="17" t="s">
        <v>36</v>
      </c>
      <c r="D10" s="31">
        <v>49.982999999999997</v>
      </c>
      <c r="E10" s="29"/>
      <c r="F10" s="31">
        <v>49.941000000000003</v>
      </c>
      <c r="G10" s="31">
        <f>F10</f>
        <v>49.941000000000003</v>
      </c>
      <c r="H10" s="31">
        <v>50.14</v>
      </c>
      <c r="I10" s="22"/>
      <c r="J10" s="31">
        <v>49.982999999999997</v>
      </c>
      <c r="K10" s="22"/>
      <c r="L10" s="31">
        <v>49.941000000000003</v>
      </c>
      <c r="M10" s="31">
        <f>L10</f>
        <v>49.941000000000003</v>
      </c>
      <c r="N10" s="31">
        <v>50.14</v>
      </c>
      <c r="O10" s="22"/>
      <c r="P10" s="31">
        <v>49.982999999999997</v>
      </c>
      <c r="Q10" s="22"/>
      <c r="R10" s="31">
        <v>49.941000000000003</v>
      </c>
      <c r="S10" s="22"/>
      <c r="T10" s="31">
        <v>50.14</v>
      </c>
      <c r="U10" s="22"/>
      <c r="V10" s="31">
        <v>49.982999999999997</v>
      </c>
      <c r="W10" s="31">
        <f>V10</f>
        <v>49.982999999999997</v>
      </c>
      <c r="X10" s="31">
        <v>49.941000000000003</v>
      </c>
      <c r="Y10" s="31">
        <f>X10</f>
        <v>49.941000000000003</v>
      </c>
      <c r="Z10" s="31">
        <v>50.14</v>
      </c>
      <c r="AA10" s="22"/>
      <c r="AB10" s="31">
        <v>49.982999999999997</v>
      </c>
      <c r="AC10" s="31">
        <f>AB10</f>
        <v>49.982999999999997</v>
      </c>
      <c r="AD10" s="31">
        <v>49.941000000000003</v>
      </c>
      <c r="AE10" s="31">
        <f>AD10</f>
        <v>49.941000000000003</v>
      </c>
      <c r="AF10" s="31">
        <v>50.14</v>
      </c>
      <c r="AG10" s="31">
        <v>50.14</v>
      </c>
      <c r="AH10" s="31">
        <v>49.982999999999997</v>
      </c>
      <c r="AI10" s="22"/>
      <c r="AJ10" s="31">
        <v>49.941000000000003</v>
      </c>
      <c r="AK10" s="22"/>
      <c r="AL10" s="31">
        <v>50.14</v>
      </c>
      <c r="AM10" s="22"/>
      <c r="AN10" s="31">
        <v>49.982999999999997</v>
      </c>
      <c r="AO10" s="22"/>
      <c r="AP10" s="31">
        <v>49.941000000000003</v>
      </c>
      <c r="AQ10" s="22"/>
      <c r="AR10" s="31">
        <v>50.14</v>
      </c>
      <c r="AS10" s="22"/>
      <c r="AT10" s="31">
        <v>49.982999999999997</v>
      </c>
      <c r="AU10" s="31">
        <f>AT10</f>
        <v>49.982999999999997</v>
      </c>
      <c r="AV10" s="31">
        <v>49.941000000000003</v>
      </c>
      <c r="AW10" s="31">
        <f>AV10</f>
        <v>49.941000000000003</v>
      </c>
      <c r="AX10" s="31">
        <v>50.14</v>
      </c>
      <c r="AY10" s="31">
        <f>AX10</f>
        <v>50.14</v>
      </c>
      <c r="AZ10" s="31">
        <v>49.982999999999997</v>
      </c>
      <c r="BA10" s="31">
        <f>AZ10</f>
        <v>49.982999999999997</v>
      </c>
      <c r="BB10" s="31">
        <v>49.941000000000003</v>
      </c>
      <c r="BC10" s="30">
        <v>49.941000000000003</v>
      </c>
      <c r="BD10" s="31">
        <v>50.14</v>
      </c>
      <c r="BE10" s="30">
        <v>50.14</v>
      </c>
      <c r="BF10" s="31">
        <v>49.982999999999997</v>
      </c>
      <c r="BG10" s="31">
        <v>49.982999999999997</v>
      </c>
      <c r="BH10" s="31">
        <v>49.941000000000003</v>
      </c>
      <c r="BI10" s="31">
        <f>BH10</f>
        <v>49.941000000000003</v>
      </c>
      <c r="BJ10" s="31">
        <v>50.14</v>
      </c>
      <c r="BK10" s="31">
        <f>BJ10</f>
        <v>50.14</v>
      </c>
      <c r="BL10" s="31">
        <v>49.982999999999997</v>
      </c>
      <c r="BM10" s="31">
        <f>BL10</f>
        <v>49.982999999999997</v>
      </c>
      <c r="BN10" s="31">
        <v>49.941000000000003</v>
      </c>
      <c r="BO10" s="31">
        <f>BN10</f>
        <v>49.941000000000003</v>
      </c>
      <c r="BP10" s="31">
        <v>50.14</v>
      </c>
      <c r="BQ10" s="31">
        <f>BP10</f>
        <v>50.14</v>
      </c>
      <c r="BR10" s="31">
        <v>49.982999999999997</v>
      </c>
      <c r="BS10" s="31">
        <v>49.982999999999997</v>
      </c>
      <c r="BT10" s="31">
        <v>49.941000000000003</v>
      </c>
      <c r="BU10" s="31">
        <v>49.941000000000003</v>
      </c>
      <c r="BV10" s="31">
        <v>50.14</v>
      </c>
      <c r="BW10" s="22"/>
      <c r="BX10" s="31">
        <v>49.982999999999997</v>
      </c>
      <c r="BY10" s="22"/>
      <c r="BZ10" s="31">
        <v>49.941000000000003</v>
      </c>
      <c r="CA10" s="22"/>
      <c r="CB10" s="33">
        <v>50.14</v>
      </c>
      <c r="CC10" s="22"/>
      <c r="CD10" s="33">
        <v>49.982999999999997</v>
      </c>
      <c r="CE10" s="31">
        <f>CD10</f>
        <v>49.982999999999997</v>
      </c>
      <c r="CF10" s="33">
        <v>49.941000000000003</v>
      </c>
      <c r="CG10" s="31">
        <f>CF10</f>
        <v>49.941000000000003</v>
      </c>
      <c r="CH10" s="33">
        <v>50.14</v>
      </c>
      <c r="CI10" s="31">
        <f>CH10</f>
        <v>50.14</v>
      </c>
      <c r="CJ10" s="33">
        <v>49.982999999999997</v>
      </c>
      <c r="CK10" s="31">
        <f>CJ10</f>
        <v>49.982999999999997</v>
      </c>
      <c r="CL10" s="33">
        <v>49.941000000000003</v>
      </c>
      <c r="CM10" s="31">
        <f>CL10</f>
        <v>49.941000000000003</v>
      </c>
      <c r="CN10" s="33">
        <v>50.14</v>
      </c>
      <c r="CO10" s="31">
        <f>CN10</f>
        <v>50.14</v>
      </c>
      <c r="CP10" s="33">
        <v>49.982999999999997</v>
      </c>
      <c r="CQ10" s="33">
        <v>49.982999999999997</v>
      </c>
      <c r="CR10" s="33">
        <v>49.941000000000003</v>
      </c>
      <c r="CS10" s="31">
        <f>CR10</f>
        <v>49.941000000000003</v>
      </c>
      <c r="CT10" s="33">
        <v>50.14</v>
      </c>
      <c r="CU10" s="33">
        <v>50.14</v>
      </c>
      <c r="CV10" s="114">
        <v>49.982999999999997</v>
      </c>
      <c r="CW10" s="33"/>
      <c r="CX10" s="114">
        <v>49.941000000000003</v>
      </c>
      <c r="CY10" s="33"/>
      <c r="CZ10" s="115">
        <v>50.14</v>
      </c>
      <c r="DA10" s="33"/>
      <c r="DB10" s="33">
        <v>49.982999999999997</v>
      </c>
      <c r="DC10" s="33"/>
      <c r="DD10" s="33">
        <v>49.941000000000003</v>
      </c>
      <c r="DE10" s="33"/>
      <c r="DF10" s="33">
        <v>50.14</v>
      </c>
      <c r="DG10" s="33"/>
    </row>
    <row r="11" spans="1:172" x14ac:dyDescent="0.25">
      <c r="A11" s="9">
        <v>8</v>
      </c>
      <c r="B11" s="32" t="s">
        <v>38</v>
      </c>
      <c r="C11" s="17" t="s">
        <v>36</v>
      </c>
      <c r="D11" s="33">
        <v>-4.1000000000003922E-2</v>
      </c>
      <c r="E11" s="29"/>
      <c r="F11" s="33">
        <v>-4.49999999999946E-2</v>
      </c>
      <c r="G11" s="33">
        <f>F11</f>
        <v>-4.49999999999946E-2</v>
      </c>
      <c r="H11" s="33">
        <v>4.8999999999999488E-2</v>
      </c>
      <c r="I11" s="22"/>
      <c r="J11" s="33">
        <v>-4.1000000000003922E-2</v>
      </c>
      <c r="K11" s="22"/>
      <c r="L11" s="33">
        <v>-4.49999999999946E-2</v>
      </c>
      <c r="M11" s="33">
        <f>L11</f>
        <v>-4.49999999999946E-2</v>
      </c>
      <c r="N11" s="33">
        <v>4.8999999999999488E-2</v>
      </c>
      <c r="O11" s="22"/>
      <c r="P11" s="33">
        <v>-4.1000000000003922E-2</v>
      </c>
      <c r="Q11" s="22"/>
      <c r="R11" s="33">
        <v>-4.49999999999946E-2</v>
      </c>
      <c r="S11" s="22"/>
      <c r="T11" s="33">
        <v>4.8999999999999488E-2</v>
      </c>
      <c r="U11" s="22"/>
      <c r="V11" s="33">
        <v>-4.1000000000003922E-2</v>
      </c>
      <c r="W11" s="33">
        <f>V11</f>
        <v>-4.1000000000003922E-2</v>
      </c>
      <c r="X11" s="33">
        <v>-4.49999999999946E-2</v>
      </c>
      <c r="Y11" s="33">
        <f>X11</f>
        <v>-4.49999999999946E-2</v>
      </c>
      <c r="Z11" s="33">
        <v>4.8999999999999488E-2</v>
      </c>
      <c r="AA11" s="22"/>
      <c r="AB11" s="33">
        <v>-4.1000000000003922E-2</v>
      </c>
      <c r="AC11" s="33">
        <f>AB11</f>
        <v>-4.1000000000003922E-2</v>
      </c>
      <c r="AD11" s="33">
        <v>-4.49999999999946E-2</v>
      </c>
      <c r="AE11" s="33">
        <f>AD11</f>
        <v>-4.49999999999946E-2</v>
      </c>
      <c r="AF11" s="33">
        <v>4.8999999999999488E-2</v>
      </c>
      <c r="AG11" s="33">
        <v>4.8999999999999488E-2</v>
      </c>
      <c r="AH11" s="33">
        <v>-4.1000000000003922E-2</v>
      </c>
      <c r="AI11" s="22"/>
      <c r="AJ11" s="33">
        <v>-4.49999999999946E-2</v>
      </c>
      <c r="AK11" s="22"/>
      <c r="AL11" s="33">
        <v>4.8999999999999488E-2</v>
      </c>
      <c r="AM11" s="22"/>
      <c r="AN11" s="33">
        <v>-4.1000000000003922E-2</v>
      </c>
      <c r="AO11" s="22"/>
      <c r="AP11" s="33">
        <v>-4.49999999999946E-2</v>
      </c>
      <c r="AQ11" s="22"/>
      <c r="AR11" s="33">
        <v>4.8999999999999488E-2</v>
      </c>
      <c r="AS11" s="22"/>
      <c r="AT11" s="33">
        <v>-4.1000000000003922E-2</v>
      </c>
      <c r="AU11" s="33">
        <f>AT11</f>
        <v>-4.1000000000003922E-2</v>
      </c>
      <c r="AV11" s="33">
        <v>-4.49999999999946E-2</v>
      </c>
      <c r="AW11" s="33">
        <f>AV11</f>
        <v>-4.49999999999946E-2</v>
      </c>
      <c r="AX11" s="33">
        <v>4.8999999999999488E-2</v>
      </c>
      <c r="AY11" s="33">
        <f>AX11</f>
        <v>4.8999999999999488E-2</v>
      </c>
      <c r="AZ11" s="33">
        <v>-4.1000000000003922E-2</v>
      </c>
      <c r="BA11" s="33">
        <f>AZ11</f>
        <v>-4.1000000000003922E-2</v>
      </c>
      <c r="BB11" s="33">
        <v>-4.49999999999946E-2</v>
      </c>
      <c r="BC11" s="25">
        <v>-4.49999999999946E-2</v>
      </c>
      <c r="BD11" s="33">
        <v>4.8999999999999488E-2</v>
      </c>
      <c r="BE11" s="25">
        <v>4.8999999999999488E-2</v>
      </c>
      <c r="BF11" s="33">
        <v>-4.1000000000003922E-2</v>
      </c>
      <c r="BG11" s="33">
        <v>-0.04</v>
      </c>
      <c r="BH11" s="33">
        <v>-4.49999999999946E-2</v>
      </c>
      <c r="BI11" s="33">
        <f>BH11</f>
        <v>-4.49999999999946E-2</v>
      </c>
      <c r="BJ11" s="33">
        <v>4.8999999999999488E-2</v>
      </c>
      <c r="BK11" s="33">
        <f>BJ11</f>
        <v>4.8999999999999488E-2</v>
      </c>
      <c r="BL11" s="33">
        <v>-4.1000000000003922E-2</v>
      </c>
      <c r="BM11" s="33">
        <f>BL11</f>
        <v>-4.1000000000003922E-2</v>
      </c>
      <c r="BN11" s="33">
        <v>-4.49999999999946E-2</v>
      </c>
      <c r="BO11" s="33">
        <f>BN11</f>
        <v>-4.49999999999946E-2</v>
      </c>
      <c r="BP11" s="33">
        <v>4.8999999999999488E-2</v>
      </c>
      <c r="BQ11" s="33">
        <f>BP11</f>
        <v>4.8999999999999488E-2</v>
      </c>
      <c r="BR11" s="33">
        <v>-4.1000000000003922E-2</v>
      </c>
      <c r="BS11" s="33">
        <f>BR11</f>
        <v>-4.1000000000003922E-2</v>
      </c>
      <c r="BT11" s="33">
        <v>-4.49999999999946E-2</v>
      </c>
      <c r="BU11" s="33">
        <v>-4.49999999999946E-2</v>
      </c>
      <c r="BV11" s="33">
        <v>4.8999999999999488E-2</v>
      </c>
      <c r="BW11" s="22"/>
      <c r="BX11" s="33">
        <v>-4.1000000000003922E-2</v>
      </c>
      <c r="BY11" s="22"/>
      <c r="BZ11" s="33">
        <v>-4.49999999999946E-2</v>
      </c>
      <c r="CA11" s="22"/>
      <c r="CB11" s="31">
        <v>4.8999999999999488E-2</v>
      </c>
      <c r="CC11" s="22"/>
      <c r="CD11" s="33">
        <v>-4.1000000000003922E-2</v>
      </c>
      <c r="CE11" s="33">
        <f>CD11</f>
        <v>-4.1000000000003922E-2</v>
      </c>
      <c r="CF11" s="33">
        <v>-4.49999999999946E-2</v>
      </c>
      <c r="CG11" s="33">
        <f>CF11</f>
        <v>-4.49999999999946E-2</v>
      </c>
      <c r="CH11" s="31">
        <v>4.8999999999999488E-2</v>
      </c>
      <c r="CI11" s="33">
        <f>CH11</f>
        <v>4.8999999999999488E-2</v>
      </c>
      <c r="CJ11" s="33">
        <v>-4.1000000000003922E-2</v>
      </c>
      <c r="CK11" s="33">
        <f>CJ11</f>
        <v>-4.1000000000003922E-2</v>
      </c>
      <c r="CL11" s="33">
        <v>-4.49999999999946E-2</v>
      </c>
      <c r="CM11" s="33">
        <f>CL11</f>
        <v>-4.49999999999946E-2</v>
      </c>
      <c r="CN11" s="31">
        <v>4.8999999999999488E-2</v>
      </c>
      <c r="CO11" s="33">
        <f>CN11</f>
        <v>4.8999999999999488E-2</v>
      </c>
      <c r="CP11" s="33">
        <v>-4.1000000000003922E-2</v>
      </c>
      <c r="CQ11" s="33">
        <v>-4.1000000000003922E-2</v>
      </c>
      <c r="CR11" s="33">
        <v>-4.49999999999946E-2</v>
      </c>
      <c r="CS11" s="33">
        <f>CR11</f>
        <v>-4.49999999999946E-2</v>
      </c>
      <c r="CT11" s="31">
        <v>4.8999999999999488E-2</v>
      </c>
      <c r="CU11" s="31">
        <v>4.8999999999999488E-2</v>
      </c>
      <c r="CV11" s="116">
        <v>-4.1000000000003922E-2</v>
      </c>
      <c r="CW11" s="31"/>
      <c r="CX11" s="116">
        <v>-4.49999999999946E-2</v>
      </c>
      <c r="CY11" s="31"/>
      <c r="CZ11" s="117">
        <v>4.8999999999999488E-2</v>
      </c>
      <c r="DA11" s="31"/>
      <c r="DB11" s="33">
        <v>-4.1000000000003922E-2</v>
      </c>
      <c r="DC11" s="31"/>
      <c r="DD11" s="33">
        <v>-4.49999999999946E-2</v>
      </c>
      <c r="DE11" s="31"/>
      <c r="DF11" s="31">
        <v>4.8999999999999488E-2</v>
      </c>
      <c r="DG11" s="31"/>
    </row>
    <row r="12" spans="1:172" x14ac:dyDescent="0.25">
      <c r="A12" s="9">
        <v>9</v>
      </c>
      <c r="B12" s="16" t="s">
        <v>39</v>
      </c>
      <c r="C12" s="34" t="s">
        <v>40</v>
      </c>
      <c r="D12" s="35">
        <v>413.94340701215555</v>
      </c>
      <c r="E12" s="29"/>
      <c r="F12" s="35">
        <v>629.65494791674223</v>
      </c>
      <c r="G12" s="35">
        <f>G8/G11</f>
        <v>506.20000000006064</v>
      </c>
      <c r="H12" s="35">
        <v>863.10935507021316</v>
      </c>
      <c r="I12" s="22"/>
      <c r="J12" s="35">
        <v>646.32136647288996</v>
      </c>
      <c r="K12" s="22"/>
      <c r="L12" s="35">
        <v>3.4661187066001644</v>
      </c>
      <c r="M12" s="35">
        <f>M8/M11</f>
        <v>-31.437777777781154</v>
      </c>
      <c r="N12" s="35">
        <v>4.7862773038984763</v>
      </c>
      <c r="O12" s="22"/>
      <c r="P12" s="35">
        <v>85.214010099088298</v>
      </c>
      <c r="Q12" s="22"/>
      <c r="R12" s="35">
        <v>-91.182454427079122</v>
      </c>
      <c r="S12" s="22"/>
      <c r="T12" s="35">
        <v>3.2473194355716877</v>
      </c>
      <c r="U12" s="22"/>
      <c r="V12" s="35">
        <v>153.27862995413162</v>
      </c>
      <c r="W12" s="35">
        <f>W8/W11</f>
        <v>70.712195121946024</v>
      </c>
      <c r="X12" s="36">
        <v>298.54193793405852</v>
      </c>
      <c r="Y12" s="35">
        <f>Y8/Y11</f>
        <v>309.52222222225902</v>
      </c>
      <c r="Z12" s="35">
        <v>-76.80713887122532</v>
      </c>
      <c r="AA12" s="22"/>
      <c r="AB12" s="35">
        <v>68.198599466456884</v>
      </c>
      <c r="AC12" s="35">
        <f>AC8/AC11</f>
        <v>165.85365853657117</v>
      </c>
      <c r="AD12" s="35">
        <v>102.27728949654511</v>
      </c>
      <c r="AE12" s="35">
        <f>AE8/AE11</f>
        <v>68.888888888897668</v>
      </c>
      <c r="AF12" s="35">
        <v>-7.1000079714748213E-2</v>
      </c>
      <c r="AG12" s="35">
        <v>-48.979591836734741</v>
      </c>
      <c r="AH12" s="35">
        <v>77.472965891748402</v>
      </c>
      <c r="AI12" s="22"/>
      <c r="AJ12" s="35">
        <v>-2.191840277778041</v>
      </c>
      <c r="AK12" s="22"/>
      <c r="AL12" s="35">
        <v>8.8877823888164655E-3</v>
      </c>
      <c r="AM12" s="22"/>
      <c r="AN12" s="35">
        <v>-37.655714081556823</v>
      </c>
      <c r="AO12" s="22"/>
      <c r="AP12" s="35">
        <v>-135.63096788201631</v>
      </c>
      <c r="AQ12" s="22"/>
      <c r="AR12" s="35">
        <v>83.224549585306917</v>
      </c>
      <c r="AS12" s="22"/>
      <c r="AT12" s="35">
        <v>113.88266958840374</v>
      </c>
      <c r="AU12" s="35">
        <f>AU8/AU11</f>
        <v>23.787804878045222</v>
      </c>
      <c r="AV12" s="35">
        <v>78.705512152787222</v>
      </c>
      <c r="AW12" s="35">
        <f>AW8/AW11</f>
        <v>22.731111111112416</v>
      </c>
      <c r="AX12" s="35">
        <v>247.14380381059397</v>
      </c>
      <c r="AY12" s="35">
        <f>AY8/AY11</f>
        <v>218.94489795918807</v>
      </c>
      <c r="AZ12" s="35">
        <v>64.368271246091368</v>
      </c>
      <c r="BA12" s="35">
        <f>BA8/BA11</f>
        <v>79.146341463404397</v>
      </c>
      <c r="BB12" s="35">
        <v>23.779296874891692</v>
      </c>
      <c r="BC12" s="28">
        <v>-34.943666666670097</v>
      </c>
      <c r="BD12" s="35">
        <v>-36.182637117347319</v>
      </c>
      <c r="BE12" s="28">
        <v>9.3513061224490386</v>
      </c>
      <c r="BF12" s="35">
        <v>36.494557450435799</v>
      </c>
      <c r="BG12" s="35">
        <v>96</v>
      </c>
      <c r="BH12" s="35">
        <v>-21.9401041666693</v>
      </c>
      <c r="BI12" s="35">
        <f>BI8/BI11</f>
        <v>-19.548888888890282</v>
      </c>
      <c r="BJ12" s="35">
        <v>172.05810546875642</v>
      </c>
      <c r="BK12" s="35">
        <f>BK8/BK11</f>
        <v>286.42448979592172</v>
      </c>
      <c r="BL12" s="35">
        <v>-2.5456126143900275</v>
      </c>
      <c r="BM12" s="35">
        <f>BM8/BM11</f>
        <v>43.536585365845944</v>
      </c>
      <c r="BN12" s="35">
        <v>97.789171006900602</v>
      </c>
      <c r="BO12" s="35">
        <f>BO8/BO11</f>
        <v>17.653333333330309</v>
      </c>
      <c r="BP12" s="35">
        <v>2.2421077755079614E-2</v>
      </c>
      <c r="BQ12" s="35">
        <f>BQ8/BQ11</f>
        <v>-7.7755102040834583</v>
      </c>
      <c r="BR12" s="35">
        <v>218.61453172636769</v>
      </c>
      <c r="BS12" s="35">
        <f>BS8/BS11</f>
        <v>228.89999999997849</v>
      </c>
      <c r="BT12" s="35">
        <v>0</v>
      </c>
      <c r="BU12" s="35">
        <v>140.4733333333491</v>
      </c>
      <c r="BV12" s="35">
        <v>213.08369539222625</v>
      </c>
      <c r="BW12" s="22"/>
      <c r="BX12" s="35">
        <v>0</v>
      </c>
      <c r="BY12" s="22"/>
      <c r="BZ12" s="35">
        <v>0</v>
      </c>
      <c r="CA12" s="22"/>
      <c r="CB12" s="35">
        <v>-2.2576779734679329E-2</v>
      </c>
      <c r="CC12" s="22"/>
      <c r="CD12" s="35">
        <v>-416.07517149386263</v>
      </c>
      <c r="CE12" s="35">
        <f>CE8/CE11</f>
        <v>-505.4146341462926</v>
      </c>
      <c r="CF12" s="35">
        <v>-300.74869791670278</v>
      </c>
      <c r="CG12" s="35">
        <f>CG8/CG11</f>
        <v>-193.2666666666874</v>
      </c>
      <c r="CH12" s="35">
        <v>1271.7509367028704</v>
      </c>
      <c r="CI12" s="35">
        <f>CI8/CI11</f>
        <v>1439.0183673469533</v>
      </c>
      <c r="CJ12" s="35">
        <v>161.09112995425289</v>
      </c>
      <c r="CK12" s="35">
        <f>CK8/CK11</f>
        <v>140.58780487803497</v>
      </c>
      <c r="CL12" s="35">
        <v>85.633680555565832</v>
      </c>
      <c r="CM12" s="35">
        <f>CM8/CM11</f>
        <v>79.228888888897941</v>
      </c>
      <c r="CN12" s="35">
        <v>214.10136320153285</v>
      </c>
      <c r="CO12" s="35">
        <f>CO8/CO11</f>
        <v>173.02448979592049</v>
      </c>
      <c r="CP12" s="35">
        <v>0</v>
      </c>
      <c r="CQ12" s="35">
        <v>83.131707317065917</v>
      </c>
      <c r="CR12" s="35">
        <v>142.77615017379497</v>
      </c>
      <c r="CS12" s="35">
        <f>CS8/CS11</f>
        <v>-49.755555555562253</v>
      </c>
      <c r="CT12" s="35">
        <v>272.71504304837015</v>
      </c>
      <c r="CU12" s="35">
        <v>1439.0183673469533</v>
      </c>
      <c r="CV12" s="109">
        <v>0</v>
      </c>
      <c r="CW12" s="35"/>
      <c r="CX12" s="109">
        <v>0</v>
      </c>
      <c r="CY12" s="35"/>
      <c r="CZ12" s="118">
        <v>0</v>
      </c>
      <c r="DA12" s="35"/>
      <c r="DB12" s="35">
        <v>0</v>
      </c>
      <c r="DC12" s="35"/>
      <c r="DD12" s="35">
        <v>0</v>
      </c>
      <c r="DE12" s="35"/>
      <c r="DF12" s="35">
        <v>0</v>
      </c>
      <c r="DG12" s="35"/>
    </row>
    <row r="13" spans="1:172" x14ac:dyDescent="0.25">
      <c r="A13" s="9">
        <v>10</v>
      </c>
      <c r="B13" s="16" t="s">
        <v>41</v>
      </c>
      <c r="C13" s="34" t="s">
        <v>40</v>
      </c>
      <c r="D13" s="36">
        <v>70.570262528727852</v>
      </c>
      <c r="E13" s="29"/>
      <c r="F13" s="36">
        <v>45.366597339896465</v>
      </c>
      <c r="G13" s="36">
        <f>F13</f>
        <v>45.366597339896465</v>
      </c>
      <c r="H13" s="36">
        <v>45.366597339896465</v>
      </c>
      <c r="I13" s="22"/>
      <c r="J13" s="36">
        <v>26.249158459922334</v>
      </c>
      <c r="K13" s="22"/>
      <c r="L13" s="36">
        <v>16.874459009950069</v>
      </c>
      <c r="M13" s="36">
        <f>L13</f>
        <v>16.874459009950069</v>
      </c>
      <c r="N13" s="36">
        <v>16.874459009950069</v>
      </c>
      <c r="O13" s="22"/>
      <c r="P13" s="36">
        <v>35.406664095411728</v>
      </c>
      <c r="Q13" s="22"/>
      <c r="R13" s="36">
        <v>22.761426918478964</v>
      </c>
      <c r="S13" s="22"/>
      <c r="T13" s="36">
        <v>22.761426918478964</v>
      </c>
      <c r="U13" s="22"/>
      <c r="V13" s="36">
        <v>72.640480900695778</v>
      </c>
      <c r="W13" s="36">
        <f>V13</f>
        <v>72.640480900695778</v>
      </c>
      <c r="X13" s="36">
        <v>46.697452007590137</v>
      </c>
      <c r="Y13" s="119">
        <f>X13</f>
        <v>46.697452007590137</v>
      </c>
      <c r="Z13" s="36">
        <v>46.697452007590137</v>
      </c>
      <c r="AA13" s="22"/>
      <c r="AB13" s="36">
        <v>54.389770339072271</v>
      </c>
      <c r="AC13" s="36">
        <f>AB13</f>
        <v>54.389770339072271</v>
      </c>
      <c r="AD13" s="36">
        <v>34.964852360832168</v>
      </c>
      <c r="AE13" s="36">
        <f>AD13</f>
        <v>34.964852360832168</v>
      </c>
      <c r="AF13" s="36">
        <v>34.964852360832168</v>
      </c>
      <c r="AG13" s="36">
        <v>34.964852360832168</v>
      </c>
      <c r="AH13" s="36">
        <v>42.822502298942496</v>
      </c>
      <c r="AI13" s="22"/>
      <c r="AJ13" s="36">
        <v>27.528751477891603</v>
      </c>
      <c r="AK13" s="22"/>
      <c r="AL13" s="36">
        <v>27.528751477891603</v>
      </c>
      <c r="AM13" s="22"/>
      <c r="AN13" s="36">
        <v>58.191271445673763</v>
      </c>
      <c r="AO13" s="22"/>
      <c r="AP13" s="36">
        <v>37.408674500790269</v>
      </c>
      <c r="AQ13" s="22"/>
      <c r="AR13" s="36">
        <v>37.408674500790269</v>
      </c>
      <c r="AS13" s="22"/>
      <c r="AT13" s="36">
        <v>37.545350293539876</v>
      </c>
      <c r="AU13" s="36">
        <f>AT13</f>
        <v>37.545350293539876</v>
      </c>
      <c r="AV13" s="36">
        <v>24.136296617275633</v>
      </c>
      <c r="AW13" s="36">
        <f>AV13</f>
        <v>24.136296617275633</v>
      </c>
      <c r="AX13" s="36">
        <v>24.136296617275633</v>
      </c>
      <c r="AY13" s="36">
        <f>AX13</f>
        <v>24.136296617275633</v>
      </c>
      <c r="AZ13" s="36">
        <v>53.178973834208442</v>
      </c>
      <c r="BA13" s="36">
        <f>AZ13</f>
        <v>53.178973834208442</v>
      </c>
      <c r="BB13" s="36">
        <v>34.186483179133994</v>
      </c>
      <c r="BC13" s="18">
        <v>34.186483179133994</v>
      </c>
      <c r="BD13" s="36">
        <v>34.186483179133994</v>
      </c>
      <c r="BE13" s="18">
        <v>34.186483179133994</v>
      </c>
      <c r="BF13" s="36">
        <v>24.378898168273277</v>
      </c>
      <c r="BG13" s="36">
        <v>24</v>
      </c>
      <c r="BH13" s="36">
        <v>15.672148822461391</v>
      </c>
      <c r="BI13" s="36">
        <f>BH13</f>
        <v>15.672148822461391</v>
      </c>
      <c r="BJ13" s="36">
        <v>15.672148822461391</v>
      </c>
      <c r="BK13" s="36">
        <f>BJ13</f>
        <v>15.672148822461391</v>
      </c>
      <c r="BL13" s="36">
        <v>59.573500976550392</v>
      </c>
      <c r="BM13" s="36">
        <f>BL13</f>
        <v>59.573500976550392</v>
      </c>
      <c r="BN13" s="36">
        <v>38.29725062778239</v>
      </c>
      <c r="BO13" s="36">
        <f>BN13</f>
        <v>38.29725062778239</v>
      </c>
      <c r="BP13" s="36">
        <v>38.29725062778239</v>
      </c>
      <c r="BQ13" s="36">
        <f>BP13</f>
        <v>38.29725062778239</v>
      </c>
      <c r="BR13" s="36">
        <v>46.390354662378698</v>
      </c>
      <c r="BS13" s="36">
        <f>BR13</f>
        <v>46.390354662378698</v>
      </c>
      <c r="BT13" s="36">
        <v>29.822370854386307</v>
      </c>
      <c r="BU13" s="36">
        <v>29.822370854386307</v>
      </c>
      <c r="BV13" s="36">
        <v>29.822370854386307</v>
      </c>
      <c r="BW13" s="22"/>
      <c r="BX13" s="36">
        <v>4.1894747867722302</v>
      </c>
      <c r="BY13" s="22"/>
      <c r="BZ13" s="36">
        <v>2.6932337914964335</v>
      </c>
      <c r="CA13" s="22"/>
      <c r="CB13" s="36">
        <v>2.6932337914964335</v>
      </c>
      <c r="CC13" s="22"/>
      <c r="CD13" s="36">
        <v>105.64640794222169</v>
      </c>
      <c r="CE13" s="36">
        <f>CD13</f>
        <v>105.64640794222169</v>
      </c>
      <c r="CF13" s="36">
        <v>67.915547962856792</v>
      </c>
      <c r="CG13" s="36">
        <f>CF13</f>
        <v>67.915547962856792</v>
      </c>
      <c r="CH13" s="36">
        <v>67.915547962856792</v>
      </c>
      <c r="CI13" s="36">
        <f>CH13</f>
        <v>67.915547962856792</v>
      </c>
      <c r="CJ13" s="36">
        <v>83.296300748641499</v>
      </c>
      <c r="CK13" s="36">
        <f>CJ13</f>
        <v>83.296300748641499</v>
      </c>
      <c r="CL13" s="36">
        <v>53.547621909840963</v>
      </c>
      <c r="CM13" s="36">
        <f>CL13</f>
        <v>53.547621909840963</v>
      </c>
      <c r="CN13" s="36">
        <v>53.547621909840963</v>
      </c>
      <c r="CO13" s="36">
        <f>CN13</f>
        <v>53.547621909840963</v>
      </c>
      <c r="CP13" s="36">
        <v>37.855901567726285</v>
      </c>
      <c r="CQ13" s="36">
        <v>37.855901567726285</v>
      </c>
      <c r="CR13" s="36">
        <v>24.33593672210975</v>
      </c>
      <c r="CS13" s="36">
        <f>CR13</f>
        <v>24.33593672210975</v>
      </c>
      <c r="CT13" s="36">
        <v>24.33593672210975</v>
      </c>
      <c r="CU13" s="36">
        <v>67.915547962856792</v>
      </c>
      <c r="CV13" s="109">
        <v>51.360595045212683</v>
      </c>
      <c r="CW13" s="36"/>
      <c r="CX13" s="109">
        <v>33.017525386208149</v>
      </c>
      <c r="CY13" s="36"/>
      <c r="CZ13" s="118">
        <v>33.017525386208149</v>
      </c>
      <c r="DA13" s="36"/>
      <c r="DB13" s="36">
        <v>27.837512477879574</v>
      </c>
      <c r="DC13" s="36"/>
      <c r="DD13" s="36">
        <v>17.895543735779725</v>
      </c>
      <c r="DE13" s="36"/>
      <c r="DF13" s="36">
        <v>17.895543735779725</v>
      </c>
      <c r="DG13" s="36"/>
    </row>
    <row r="14" spans="1:172" x14ac:dyDescent="0.25">
      <c r="A14" s="9">
        <v>11</v>
      </c>
      <c r="B14" s="16" t="s">
        <v>42</v>
      </c>
      <c r="C14" s="34"/>
      <c r="D14" s="38">
        <v>5.8656917542803075</v>
      </c>
      <c r="E14" s="39"/>
      <c r="F14" s="38">
        <v>13.879263264979512</v>
      </c>
      <c r="G14" s="38">
        <f>G12/G13</f>
        <v>11.157989130361697</v>
      </c>
      <c r="H14" s="38">
        <v>19.025216914630146</v>
      </c>
      <c r="I14" s="44"/>
      <c r="J14" s="38">
        <v>24.622555708203162</v>
      </c>
      <c r="K14" s="44"/>
      <c r="L14" s="38">
        <v>0.20540621210768051</v>
      </c>
      <c r="M14" s="38">
        <f>M12/M13</f>
        <v>-1.8630391504251358</v>
      </c>
      <c r="N14" s="38">
        <v>0.28364034077040545</v>
      </c>
      <c r="O14" s="44"/>
      <c r="P14" s="38">
        <v>2.4067223579566481</v>
      </c>
      <c r="Q14" s="44"/>
      <c r="R14" s="38">
        <v>-4.0060078286679053</v>
      </c>
      <c r="S14" s="44"/>
      <c r="T14" s="38">
        <v>0.14266765643481416</v>
      </c>
      <c r="U14" s="44"/>
      <c r="V14" s="38">
        <v>2.1100993282750067</v>
      </c>
      <c r="W14" s="38">
        <f>W12/W13</f>
        <v>0.97345439134157374</v>
      </c>
      <c r="X14" s="33">
        <v>6.393109797201225</v>
      </c>
      <c r="Y14" s="38">
        <f>Y12/Y13</f>
        <v>6.6282464870235263</v>
      </c>
      <c r="Z14" s="38">
        <v>-1.6447822219238257</v>
      </c>
      <c r="AA14" s="44"/>
      <c r="AB14" s="38">
        <v>1.2538865128736292</v>
      </c>
      <c r="AC14" s="38">
        <f>AC12/AC13</f>
        <v>3.0493539042842031</v>
      </c>
      <c r="AD14" s="38">
        <v>2.9251457561169834</v>
      </c>
      <c r="AE14" s="38">
        <f>AE12/AE13</f>
        <v>1.9702325117227553</v>
      </c>
      <c r="AF14" s="87">
        <v>-2.0306128846773828E-3</v>
      </c>
      <c r="AG14" s="87">
        <v>-1.4008236423043492</v>
      </c>
      <c r="AH14" s="38">
        <v>1.8091648486796066</v>
      </c>
      <c r="AI14" s="44"/>
      <c r="AJ14" s="38">
        <v>-7.962003941727297E-2</v>
      </c>
      <c r="AK14" s="44"/>
      <c r="AL14" s="38" t="s">
        <v>30</v>
      </c>
      <c r="AM14" s="44"/>
      <c r="AN14" s="38">
        <v>-0.64710244588333943</v>
      </c>
      <c r="AO14" s="44"/>
      <c r="AP14" s="38">
        <v>-3.6256555382402298</v>
      </c>
      <c r="AQ14" s="44"/>
      <c r="AR14" s="38">
        <v>2.2247393337486141</v>
      </c>
      <c r="AS14" s="44"/>
      <c r="AT14" s="38">
        <v>3.0332030117721023</v>
      </c>
      <c r="AU14" s="38">
        <f>AU12/AU13</f>
        <v>0.63357525478030219</v>
      </c>
      <c r="AV14" s="38">
        <v>3.2608777311948303</v>
      </c>
      <c r="AW14" s="38">
        <f>AW12/AW13</f>
        <v>0.94178122980318979</v>
      </c>
      <c r="AX14" s="38">
        <v>10.23950806246307</v>
      </c>
      <c r="AY14" s="38">
        <f>AY12/AY13</f>
        <v>9.0711885684433273</v>
      </c>
      <c r="AZ14" s="38">
        <v>1.2104082987153315</v>
      </c>
      <c r="BA14" s="38">
        <f>BA12/BA13</f>
        <v>1.4883014048024357</v>
      </c>
      <c r="BB14" s="38">
        <v>0.69557598979369673</v>
      </c>
      <c r="BC14" s="37">
        <v>-1.0221486218271862</v>
      </c>
      <c r="BD14" s="38">
        <v>-1.0583901516793541</v>
      </c>
      <c r="BE14" s="37">
        <v>0.27353811368806391</v>
      </c>
      <c r="BF14" s="38">
        <v>1.4969732101317792</v>
      </c>
      <c r="BG14" s="38">
        <v>3.93</v>
      </c>
      <c r="BH14" s="38">
        <v>-1.3999423062665566</v>
      </c>
      <c r="BI14" s="38">
        <f>BI12/BI13</f>
        <v>-1.2473649344672333</v>
      </c>
      <c r="BJ14" s="38">
        <v>10.978590582432576</v>
      </c>
      <c r="BK14" s="38">
        <f>BK12/BK13</f>
        <v>18.27601900930247</v>
      </c>
      <c r="BL14" s="38">
        <v>-4.2730619699386879E-2</v>
      </c>
      <c r="BM14" s="38">
        <f>BM12/BM13</f>
        <v>0.73080454652116256</v>
      </c>
      <c r="BN14" s="38">
        <v>2.5534253609307491</v>
      </c>
      <c r="BO14" s="38">
        <f>BO12/BO13</f>
        <v>0.46095563112104604</v>
      </c>
      <c r="BP14" s="38">
        <v>5.8544875643930553E-4</v>
      </c>
      <c r="BQ14" s="38">
        <f>BQ12/BQ13</f>
        <v>-0.20303050680204143</v>
      </c>
      <c r="BR14" s="38">
        <v>4.7124996848462999</v>
      </c>
      <c r="BS14" s="38">
        <f>BS12/BS13</f>
        <v>4.9342153485541269</v>
      </c>
      <c r="BT14" s="38">
        <v>0</v>
      </c>
      <c r="BU14" s="38">
        <v>4.7103341990896119</v>
      </c>
      <c r="BV14" s="38">
        <v>7.1450957548831386</v>
      </c>
      <c r="BW14" s="44"/>
      <c r="BX14" s="38">
        <v>0</v>
      </c>
      <c r="BY14" s="44"/>
      <c r="BZ14" s="38">
        <v>0</v>
      </c>
      <c r="CA14" s="44"/>
      <c r="CB14" s="38">
        <v>-8.3827775390175312E-3</v>
      </c>
      <c r="CC14" s="44"/>
      <c r="CD14" s="38">
        <v>-3.9383749963502335</v>
      </c>
      <c r="CE14" s="38">
        <f>CE12/CE13</f>
        <v>-4.7840209997741265</v>
      </c>
      <c r="CF14" s="38">
        <v>-4.4282746283838144</v>
      </c>
      <c r="CG14" s="38">
        <f>CG12/CG13</f>
        <v>-2.8456910451843149</v>
      </c>
      <c r="CH14" s="38">
        <v>18.725475606828567</v>
      </c>
      <c r="CI14" s="38">
        <f>CI12/CI13</f>
        <v>21.188349509216305</v>
      </c>
      <c r="CJ14" s="38">
        <v>1.9339529907860904</v>
      </c>
      <c r="CK14" s="38">
        <f>CK12/CK13</f>
        <v>1.6878037033394651</v>
      </c>
      <c r="CL14" s="38">
        <v>1.5992060431693627</v>
      </c>
      <c r="CM14" s="38">
        <f>CM12/CM13</f>
        <v>1.4795967787756656</v>
      </c>
      <c r="CN14" s="38">
        <v>3.9983356041846068</v>
      </c>
      <c r="CO14" s="38">
        <f>CO12/CO13</f>
        <v>3.2312264041761694</v>
      </c>
      <c r="CP14" s="38">
        <v>0</v>
      </c>
      <c r="CQ14" s="38">
        <v>2.1960038956763115</v>
      </c>
      <c r="CR14" s="38">
        <v>5.8668853311111553</v>
      </c>
      <c r="CS14" s="38">
        <f>CS12/CS13</f>
        <v>-2.0445301170740717</v>
      </c>
      <c r="CT14" s="38">
        <v>11.20626857977496</v>
      </c>
      <c r="CU14" s="38">
        <v>21.188349509216305</v>
      </c>
      <c r="CV14" s="116" t="s">
        <v>48</v>
      </c>
      <c r="CW14" s="38"/>
      <c r="CX14" s="116" t="s">
        <v>48</v>
      </c>
      <c r="CY14" s="38"/>
      <c r="CZ14" s="120" t="s">
        <v>48</v>
      </c>
      <c r="DA14" s="38"/>
      <c r="DB14" s="38" t="s">
        <v>48</v>
      </c>
      <c r="DC14" s="38"/>
      <c r="DD14" s="38" t="s">
        <v>48</v>
      </c>
      <c r="DE14" s="38"/>
      <c r="DF14" s="38" t="s">
        <v>48</v>
      </c>
      <c r="DG14" s="38"/>
    </row>
    <row r="15" spans="1:172" ht="15.75" x14ac:dyDescent="0.25">
      <c r="A15" s="41" t="s">
        <v>43</v>
      </c>
      <c r="B15" s="42"/>
      <c r="C15" s="43"/>
      <c r="D15" s="38">
        <f>TRUNC(IF(D14 &lt; 0, 0, IF(D14 &gt; 1, 1, D14)),2)</f>
        <v>1</v>
      </c>
      <c r="E15" s="38">
        <f t="shared" ref="E15:P15" si="0">TRUNC(IF(E14 &lt; 0, 0, IF(E14 &gt; 1, 1, E14)),2)</f>
        <v>0</v>
      </c>
      <c r="F15" s="38">
        <f t="shared" si="0"/>
        <v>1</v>
      </c>
      <c r="G15" s="38">
        <f t="shared" si="0"/>
        <v>1</v>
      </c>
      <c r="H15" s="38">
        <f t="shared" si="0"/>
        <v>1</v>
      </c>
      <c r="I15" s="38">
        <f t="shared" si="0"/>
        <v>0</v>
      </c>
      <c r="J15" s="38">
        <f t="shared" si="0"/>
        <v>1</v>
      </c>
      <c r="K15" s="38">
        <f t="shared" si="0"/>
        <v>0</v>
      </c>
      <c r="L15" s="38">
        <f t="shared" si="0"/>
        <v>0.2</v>
      </c>
      <c r="M15" s="38">
        <f t="shared" si="0"/>
        <v>0</v>
      </c>
      <c r="N15" s="38">
        <f t="shared" si="0"/>
        <v>0.28000000000000003</v>
      </c>
      <c r="O15" s="38">
        <f t="shared" si="0"/>
        <v>0</v>
      </c>
      <c r="P15" s="38">
        <f t="shared" si="0"/>
        <v>1</v>
      </c>
      <c r="Q15" s="38">
        <f>TRUNC(IF(Q14 &lt; 0, 0, IF(Q14 &gt; 1, 1, Q14)),2)</f>
        <v>0</v>
      </c>
      <c r="R15" s="38">
        <f t="shared" ref="R15:Y15" si="1">TRUNC(IF(R14 &lt; 0, 0, IF(R14 &gt; 1, 1, R14)),2)</f>
        <v>0</v>
      </c>
      <c r="S15" s="38">
        <f t="shared" si="1"/>
        <v>0</v>
      </c>
      <c r="T15" s="38">
        <f t="shared" si="1"/>
        <v>0.14000000000000001</v>
      </c>
      <c r="U15" s="38">
        <f t="shared" si="1"/>
        <v>0</v>
      </c>
      <c r="V15" s="38">
        <f t="shared" si="1"/>
        <v>1</v>
      </c>
      <c r="W15" s="38">
        <f t="shared" si="1"/>
        <v>0.97</v>
      </c>
      <c r="X15" s="38">
        <f t="shared" si="1"/>
        <v>1</v>
      </c>
      <c r="Y15" s="38">
        <f t="shared" si="1"/>
        <v>1</v>
      </c>
      <c r="Z15" s="38">
        <f>TRUNC(IF(Z14 &lt; 0, 0, IF(Z14 &gt; 1, 1, Z14)),2)</f>
        <v>0</v>
      </c>
      <c r="AA15" s="38">
        <f t="shared" ref="AA15:AI15" si="2">TRUNC(IF(AA14 &lt; 0, 0, IF(AA14 &gt; 1, 1, AA14)),2)</f>
        <v>0</v>
      </c>
      <c r="AB15" s="38">
        <f t="shared" si="2"/>
        <v>1</v>
      </c>
      <c r="AC15" s="38">
        <f t="shared" si="2"/>
        <v>1</v>
      </c>
      <c r="AD15" s="38">
        <f t="shared" si="2"/>
        <v>1</v>
      </c>
      <c r="AE15" s="38">
        <f t="shared" si="2"/>
        <v>1</v>
      </c>
      <c r="AF15" s="38">
        <f t="shared" si="2"/>
        <v>0</v>
      </c>
      <c r="AG15" s="38">
        <f t="shared" si="2"/>
        <v>0</v>
      </c>
      <c r="AH15" s="38">
        <f t="shared" si="2"/>
        <v>1</v>
      </c>
      <c r="AI15" s="38">
        <f t="shared" si="2"/>
        <v>0</v>
      </c>
      <c r="AJ15" s="38">
        <f>TRUNC(IF(AJ14 &lt; 0, 0, IF(AJ14 &gt; 1, 1, AJ14)),2)</f>
        <v>0</v>
      </c>
      <c r="AK15" s="38">
        <f t="shared" ref="AK15:AR15" si="3">TRUNC(IF(AK14 &lt; 0, 0, IF(AK14 &gt; 1, 1, AK14)),2)</f>
        <v>0</v>
      </c>
      <c r="AL15" s="38">
        <f t="shared" si="3"/>
        <v>1</v>
      </c>
      <c r="AM15" s="38">
        <f t="shared" si="3"/>
        <v>0</v>
      </c>
      <c r="AN15" s="38">
        <f t="shared" si="3"/>
        <v>0</v>
      </c>
      <c r="AO15" s="38">
        <f t="shared" si="3"/>
        <v>0</v>
      </c>
      <c r="AP15" s="38">
        <f t="shared" si="3"/>
        <v>0</v>
      </c>
      <c r="AQ15" s="38">
        <f t="shared" si="3"/>
        <v>0</v>
      </c>
      <c r="AR15" s="38">
        <f t="shared" si="3"/>
        <v>1</v>
      </c>
      <c r="AS15" s="38">
        <f>TRUNC(IF(AS14 &lt; 0, 0, IF(AS14 &gt; 1, 1, AS14)),2)</f>
        <v>0</v>
      </c>
      <c r="AT15" s="38">
        <f t="shared" ref="AT15:BC15" si="4">TRUNC(IF(AT14 &lt; 0, 0, IF(AT14 &gt; 1, 1, AT14)),2)</f>
        <v>1</v>
      </c>
      <c r="AU15" s="38">
        <f t="shared" si="4"/>
        <v>0.63</v>
      </c>
      <c r="AV15" s="38">
        <f t="shared" si="4"/>
        <v>1</v>
      </c>
      <c r="AW15" s="38">
        <f t="shared" si="4"/>
        <v>0.94</v>
      </c>
      <c r="AX15" s="38">
        <f t="shared" si="4"/>
        <v>1</v>
      </c>
      <c r="AY15" s="38">
        <f t="shared" si="4"/>
        <v>1</v>
      </c>
      <c r="AZ15" s="38">
        <f t="shared" si="4"/>
        <v>1</v>
      </c>
      <c r="BA15" s="38">
        <f t="shared" si="4"/>
        <v>1</v>
      </c>
      <c r="BB15" s="38">
        <f t="shared" si="4"/>
        <v>0.69</v>
      </c>
      <c r="BC15" s="38">
        <f t="shared" si="4"/>
        <v>0</v>
      </c>
      <c r="BD15" s="38">
        <f>TRUNC(IF(BD14 &lt; 0, 0, IF(BD14 &gt; 1, 1, BD14)),2)</f>
        <v>0</v>
      </c>
      <c r="BE15" s="38">
        <f t="shared" ref="BE15:BK15" si="5">TRUNC(IF(BE14 &lt; 0, 0, IF(BE14 &gt; 1, 1, BE14)),2)</f>
        <v>0.27</v>
      </c>
      <c r="BF15" s="38">
        <f t="shared" si="5"/>
        <v>1</v>
      </c>
      <c r="BG15" s="38">
        <f t="shared" si="5"/>
        <v>1</v>
      </c>
      <c r="BH15" s="38">
        <f t="shared" si="5"/>
        <v>0</v>
      </c>
      <c r="BI15" s="38">
        <f t="shared" si="5"/>
        <v>0</v>
      </c>
      <c r="BJ15" s="38">
        <f t="shared" si="5"/>
        <v>1</v>
      </c>
      <c r="BK15" s="38">
        <f t="shared" si="5"/>
        <v>1</v>
      </c>
      <c r="BL15" s="38">
        <f>TRUNC(IF(BL14 &lt; 0, 0, IF(BL14 &gt; 1, 1, BL14)),2)</f>
        <v>0</v>
      </c>
      <c r="BM15" s="38">
        <f t="shared" ref="BM15:BV15" si="6">TRUNC(IF(BM14 &lt; 0, 0, IF(BM14 &gt; 1, 1, BM14)),2)</f>
        <v>0.73</v>
      </c>
      <c r="BN15" s="38">
        <f t="shared" si="6"/>
        <v>1</v>
      </c>
      <c r="BO15" s="38">
        <f t="shared" si="6"/>
        <v>0.46</v>
      </c>
      <c r="BP15" s="38">
        <f t="shared" si="6"/>
        <v>0</v>
      </c>
      <c r="BQ15" s="38">
        <f t="shared" si="6"/>
        <v>0</v>
      </c>
      <c r="BR15" s="38">
        <f t="shared" si="6"/>
        <v>1</v>
      </c>
      <c r="BS15" s="38">
        <f t="shared" si="6"/>
        <v>1</v>
      </c>
      <c r="BT15" s="38">
        <f t="shared" si="6"/>
        <v>0</v>
      </c>
      <c r="BU15" s="38">
        <f t="shared" si="6"/>
        <v>1</v>
      </c>
      <c r="BV15" s="38">
        <f t="shared" si="6"/>
        <v>1</v>
      </c>
      <c r="BW15" s="38">
        <f>TRUNC(IF(BW14 &lt; 0, 0, IF(BW14 &gt; 1, 1, BW14)),2)</f>
        <v>0</v>
      </c>
      <c r="BX15" s="38">
        <f t="shared" ref="BX15:CF15" si="7">TRUNC(IF(BX14 &lt; 0, 0, IF(BX14 &gt; 1, 1, BX14)),2)</f>
        <v>0</v>
      </c>
      <c r="BY15" s="38">
        <f t="shared" si="7"/>
        <v>0</v>
      </c>
      <c r="BZ15" s="38">
        <f t="shared" si="7"/>
        <v>0</v>
      </c>
      <c r="CA15" s="38">
        <f t="shared" si="7"/>
        <v>0</v>
      </c>
      <c r="CB15" s="38">
        <f t="shared" si="7"/>
        <v>0</v>
      </c>
      <c r="CC15" s="38">
        <f t="shared" si="7"/>
        <v>0</v>
      </c>
      <c r="CD15" s="38">
        <f t="shared" si="7"/>
        <v>0</v>
      </c>
      <c r="CE15" s="38">
        <f t="shared" si="7"/>
        <v>0</v>
      </c>
      <c r="CF15" s="38">
        <f t="shared" si="7"/>
        <v>0</v>
      </c>
      <c r="CG15" s="38">
        <f>TRUNC(IF(CG14 &lt; 0, 0, IF(CG14 &gt; 1, 1, CG14)),2)</f>
        <v>0</v>
      </c>
      <c r="CH15" s="38">
        <f t="shared" ref="CH15:CR15" si="8">TRUNC(IF(CH14 &lt; 0, 0, IF(CH14 &gt; 1, 1, CH14)),2)</f>
        <v>1</v>
      </c>
      <c r="CI15" s="38">
        <f t="shared" si="8"/>
        <v>1</v>
      </c>
      <c r="CJ15" s="38">
        <f t="shared" si="8"/>
        <v>1</v>
      </c>
      <c r="CK15" s="38">
        <f t="shared" si="8"/>
        <v>1</v>
      </c>
      <c r="CL15" s="38">
        <f t="shared" si="8"/>
        <v>1</v>
      </c>
      <c r="CM15" s="38">
        <f t="shared" si="8"/>
        <v>1</v>
      </c>
      <c r="CN15" s="38">
        <f t="shared" si="8"/>
        <v>1</v>
      </c>
      <c r="CO15" s="38">
        <f t="shared" si="8"/>
        <v>1</v>
      </c>
      <c r="CP15" s="38">
        <f t="shared" si="8"/>
        <v>0</v>
      </c>
      <c r="CQ15" s="38">
        <f t="shared" si="8"/>
        <v>1</v>
      </c>
      <c r="CR15" s="38">
        <f t="shared" si="8"/>
        <v>1</v>
      </c>
      <c r="CS15" s="38">
        <f>TRUNC(IF(CS14 &lt; 0, 0, IF(CS14 &gt; 1, 1, CS14)),2)</f>
        <v>0</v>
      </c>
      <c r="CT15" s="38">
        <f t="shared" ref="CT15:CU15" si="9">TRUNC(IF(CT14 &lt; 0, 0, IF(CT14 &gt; 1, 1, CT14)),2)</f>
        <v>1</v>
      </c>
      <c r="CU15" s="38">
        <f t="shared" si="9"/>
        <v>1</v>
      </c>
      <c r="CV15" s="38">
        <f t="shared" ref="CV15:FG15" si="10">IF(CV14 &lt; 0, 0, IF(CV14 &gt; 1, 1, CV14))</f>
        <v>1</v>
      </c>
      <c r="CW15" s="38">
        <f t="shared" si="10"/>
        <v>0</v>
      </c>
      <c r="CX15" s="38"/>
      <c r="CY15" s="38">
        <f t="shared" si="10"/>
        <v>0</v>
      </c>
      <c r="CZ15" s="38"/>
      <c r="DA15" s="38">
        <f t="shared" si="10"/>
        <v>0</v>
      </c>
      <c r="DB15" s="38"/>
      <c r="DC15" s="38">
        <f t="shared" si="10"/>
        <v>0</v>
      </c>
      <c r="DD15" s="38"/>
      <c r="DE15" s="38">
        <f t="shared" si="10"/>
        <v>0</v>
      </c>
      <c r="DF15" s="38">
        <f t="shared" si="10"/>
        <v>1</v>
      </c>
      <c r="DG15" s="38">
        <f t="shared" si="10"/>
        <v>0</v>
      </c>
      <c r="DH15" s="38">
        <f t="shared" si="10"/>
        <v>0</v>
      </c>
      <c r="DI15" s="38">
        <f t="shared" si="10"/>
        <v>0</v>
      </c>
      <c r="DJ15" s="38"/>
      <c r="DK15" s="38">
        <f t="shared" si="10"/>
        <v>0</v>
      </c>
      <c r="DL15" s="38">
        <f t="shared" si="10"/>
        <v>0</v>
      </c>
      <c r="DM15" s="38">
        <f t="shared" si="10"/>
        <v>0</v>
      </c>
      <c r="DN15" s="38">
        <f t="shared" si="10"/>
        <v>0</v>
      </c>
      <c r="DO15" s="38">
        <f t="shared" si="10"/>
        <v>0</v>
      </c>
      <c r="DP15" s="38">
        <f t="shared" si="10"/>
        <v>0</v>
      </c>
      <c r="DQ15" s="38">
        <f t="shared" si="10"/>
        <v>0</v>
      </c>
      <c r="DR15" s="38">
        <f t="shared" si="10"/>
        <v>0</v>
      </c>
      <c r="DS15" s="38">
        <f t="shared" si="10"/>
        <v>0</v>
      </c>
      <c r="DT15" s="38">
        <f t="shared" si="10"/>
        <v>0</v>
      </c>
      <c r="DU15" s="38">
        <f t="shared" si="10"/>
        <v>0</v>
      </c>
      <c r="DV15" s="38"/>
      <c r="DW15" s="38">
        <f t="shared" si="10"/>
        <v>0</v>
      </c>
      <c r="DX15" s="38"/>
      <c r="DY15" s="38">
        <f t="shared" si="10"/>
        <v>0</v>
      </c>
      <c r="DZ15" s="38"/>
      <c r="EA15" s="38">
        <f t="shared" si="10"/>
        <v>0</v>
      </c>
      <c r="EB15" s="38"/>
      <c r="EC15" s="38">
        <f t="shared" si="10"/>
        <v>0</v>
      </c>
      <c r="ED15" s="38">
        <f t="shared" si="10"/>
        <v>0</v>
      </c>
      <c r="EE15" s="38">
        <f t="shared" si="10"/>
        <v>0</v>
      </c>
      <c r="EF15" s="38">
        <f t="shared" si="10"/>
        <v>0</v>
      </c>
      <c r="EG15" s="38">
        <f t="shared" si="10"/>
        <v>0</v>
      </c>
      <c r="EH15" s="38">
        <f t="shared" si="10"/>
        <v>0</v>
      </c>
      <c r="EI15" s="38">
        <f t="shared" si="10"/>
        <v>0</v>
      </c>
      <c r="EJ15" s="38">
        <f t="shared" si="10"/>
        <v>0</v>
      </c>
      <c r="EK15" s="38">
        <f t="shared" si="10"/>
        <v>0</v>
      </c>
      <c r="EL15" s="38">
        <f t="shared" si="10"/>
        <v>0</v>
      </c>
      <c r="EM15" s="38">
        <f t="shared" si="10"/>
        <v>0</v>
      </c>
      <c r="EN15" s="38">
        <f t="shared" si="10"/>
        <v>0</v>
      </c>
      <c r="EO15" s="38">
        <f t="shared" si="10"/>
        <v>0</v>
      </c>
      <c r="EP15" s="38">
        <f t="shared" si="10"/>
        <v>0</v>
      </c>
      <c r="EQ15" s="38">
        <f t="shared" si="10"/>
        <v>0</v>
      </c>
      <c r="ER15" s="38">
        <f t="shared" si="10"/>
        <v>0</v>
      </c>
      <c r="ES15" s="38">
        <f t="shared" si="10"/>
        <v>0</v>
      </c>
      <c r="ET15" s="38">
        <f t="shared" si="10"/>
        <v>0</v>
      </c>
      <c r="EU15" s="38">
        <f t="shared" si="10"/>
        <v>0</v>
      </c>
      <c r="EV15" s="38">
        <f t="shared" si="10"/>
        <v>0</v>
      </c>
      <c r="EW15" s="38">
        <f t="shared" si="10"/>
        <v>0</v>
      </c>
      <c r="EX15" s="38">
        <f t="shared" si="10"/>
        <v>0</v>
      </c>
      <c r="EY15" s="38">
        <f t="shared" si="10"/>
        <v>0</v>
      </c>
      <c r="EZ15" s="38">
        <f t="shared" si="10"/>
        <v>0</v>
      </c>
      <c r="FA15" s="38">
        <f t="shared" si="10"/>
        <v>0</v>
      </c>
      <c r="FB15" s="38">
        <f t="shared" si="10"/>
        <v>0</v>
      </c>
      <c r="FC15" s="38">
        <f t="shared" si="10"/>
        <v>0</v>
      </c>
      <c r="FD15" s="38">
        <f t="shared" si="10"/>
        <v>0</v>
      </c>
      <c r="FE15" s="38">
        <f t="shared" si="10"/>
        <v>0</v>
      </c>
      <c r="FF15" s="38">
        <f t="shared" si="10"/>
        <v>0</v>
      </c>
      <c r="FG15" s="38">
        <f t="shared" si="10"/>
        <v>0</v>
      </c>
      <c r="FH15" s="38">
        <f t="shared" ref="FH15:GL15" si="11">IF(FH14 &lt; 0, 0, IF(FH14 &gt; 1, 1, FH14))</f>
        <v>0</v>
      </c>
      <c r="FI15" s="38">
        <f t="shared" si="11"/>
        <v>0</v>
      </c>
      <c r="FJ15" s="38">
        <f t="shared" si="11"/>
        <v>0</v>
      </c>
      <c r="FK15" s="38">
        <f t="shared" si="11"/>
        <v>0</v>
      </c>
      <c r="FL15" s="38">
        <f t="shared" si="11"/>
        <v>0</v>
      </c>
      <c r="FM15" s="38">
        <f t="shared" si="11"/>
        <v>0</v>
      </c>
      <c r="FN15" s="38">
        <f t="shared" si="11"/>
        <v>0</v>
      </c>
      <c r="FO15" s="38">
        <f t="shared" si="11"/>
        <v>0</v>
      </c>
      <c r="FP15" s="38">
        <f t="shared" si="11"/>
        <v>0</v>
      </c>
    </row>
    <row r="16" spans="1:172" ht="15.75" hidden="1" customHeight="1" x14ac:dyDescent="0.25">
      <c r="A16" s="121"/>
      <c r="B16" s="122" t="s">
        <v>82</v>
      </c>
      <c r="C16" s="122"/>
      <c r="H16" s="100">
        <f>AVERAGE(D15,F15,H15)</f>
        <v>1</v>
      </c>
      <c r="I16" s="100">
        <f>AVERAGE(D15,G15,H15)</f>
        <v>1</v>
      </c>
      <c r="N16" s="100">
        <f>AVERAGE(J15,L15,N15)</f>
        <v>0.49333333333333335</v>
      </c>
      <c r="O16" s="100">
        <f>AVERAGE(J15,M15,N15)</f>
        <v>0.42666666666666669</v>
      </c>
      <c r="T16" s="100">
        <f>AVERAGE(P15,R15,T15)</f>
        <v>0.38000000000000006</v>
      </c>
      <c r="U16" s="100">
        <f>AVERAGE(P15,R15,T15)</f>
        <v>0.38000000000000006</v>
      </c>
      <c r="Z16" s="100">
        <f>AVERAGE(V15,X15,Z15)</f>
        <v>0.66666666666666663</v>
      </c>
      <c r="AA16" s="100">
        <f>AVERAGE(W15,Y15,Z15)</f>
        <v>0.65666666666666662</v>
      </c>
      <c r="AF16" s="100">
        <f>AVERAGE(AB15,AD15,AF15)</f>
        <v>0.66666666666666663</v>
      </c>
      <c r="AG16" s="100">
        <f>AVERAGE(AC15,AE15,AG15)</f>
        <v>0.66666666666666663</v>
      </c>
      <c r="AL16" s="100">
        <f>AVERAGE(AH15,AJ15)</f>
        <v>0.5</v>
      </c>
      <c r="AM16" s="100">
        <f>AVERAGE(AH15,AJ15)</f>
        <v>0.5</v>
      </c>
      <c r="AR16" s="100">
        <f>AVERAGE(AN15,AP15,AR15)</f>
        <v>0.33333333333333331</v>
      </c>
      <c r="AS16" s="100">
        <f>AVERAGE(AN15,AP15,AR15)</f>
        <v>0.33333333333333331</v>
      </c>
      <c r="AX16" s="100">
        <f>AVERAGE(AT15,AV15,AX15)</f>
        <v>1</v>
      </c>
      <c r="AY16" s="100">
        <f>AVERAGE(AU15,AW15,AY15)</f>
        <v>0.85666666666666658</v>
      </c>
      <c r="BD16" s="100">
        <f>AVERAGE(AZ15,BB15,BD15)</f>
        <v>0.56333333333333335</v>
      </c>
      <c r="BE16" s="100">
        <f>AVERAGE(BA15,BC15,BE15)</f>
        <v>0.42333333333333334</v>
      </c>
      <c r="BJ16" s="100">
        <f>AVERAGE(BF15,BH15,BJ15)</f>
        <v>0.66666666666666663</v>
      </c>
      <c r="BK16" s="100">
        <f>AVERAGE(BG15,BI15,BK15)</f>
        <v>0.66666666666666663</v>
      </c>
      <c r="BP16" s="100">
        <f>AVERAGE(BL15,BN15,BP15)</f>
        <v>0.33333333333333331</v>
      </c>
      <c r="BQ16" s="100">
        <f>AVERAGE(BM15,BO15,BQ15)</f>
        <v>0.39666666666666667</v>
      </c>
      <c r="BV16" s="100">
        <f>AVERAGE(BR15,BT15,BV15)</f>
        <v>0.66666666666666663</v>
      </c>
      <c r="BW16" s="100">
        <f>AVERAGE(BS15,BU15,BV15)</f>
        <v>1</v>
      </c>
      <c r="CB16" s="100">
        <f>AVERAGE(BZ15,CB15)</f>
        <v>0</v>
      </c>
      <c r="CC16" s="100">
        <f>AVERAGE(BZ15,CB15)</f>
        <v>0</v>
      </c>
      <c r="CH16" s="100">
        <f>AVERAGE(CD15,CF15,CH15)</f>
        <v>0.33333333333333331</v>
      </c>
      <c r="CI16" s="100">
        <f>AVERAGE(CE15,CG15,CI15)</f>
        <v>0.33333333333333331</v>
      </c>
      <c r="CN16" s="100">
        <f>AVERAGE(CJ15,CL15,CN15)</f>
        <v>1</v>
      </c>
      <c r="CO16" s="100">
        <f>AVERAGE(CK15,CM15,CO15)</f>
        <v>1</v>
      </c>
      <c r="CT16" s="100">
        <f>AVERAGE(CP15,CR15,CT15)</f>
        <v>0.66666666666666663</v>
      </c>
      <c r="CU16" s="100">
        <f>AVERAGE(CQ15,CS15,CU15)</f>
        <v>0.66666666666666663</v>
      </c>
      <c r="CV16" t="s">
        <v>48</v>
      </c>
      <c r="CX16" t="s">
        <v>48</v>
      </c>
      <c r="CZ16" s="100" t="s">
        <v>48</v>
      </c>
      <c r="DB16" t="s">
        <v>48</v>
      </c>
      <c r="DD16" t="s">
        <v>48</v>
      </c>
      <c r="DF16" s="100" t="s">
        <v>48</v>
      </c>
    </row>
    <row r="17" spans="1:111" ht="15.75" x14ac:dyDescent="0.25">
      <c r="A17" s="121"/>
      <c r="B17" s="123"/>
      <c r="C17" s="123"/>
      <c r="H17" s="104" t="s">
        <v>77</v>
      </c>
      <c r="I17" s="104" t="s">
        <v>78</v>
      </c>
      <c r="N17" s="104" t="s">
        <v>77</v>
      </c>
      <c r="O17" s="104" t="s">
        <v>78</v>
      </c>
      <c r="T17" s="104" t="s">
        <v>77</v>
      </c>
      <c r="U17" s="104" t="s">
        <v>78</v>
      </c>
      <c r="Z17" s="104" t="s">
        <v>77</v>
      </c>
      <c r="AA17" s="104" t="s">
        <v>78</v>
      </c>
      <c r="AF17" s="104" t="s">
        <v>77</v>
      </c>
      <c r="AG17" s="104" t="s">
        <v>78</v>
      </c>
      <c r="AL17" s="104" t="s">
        <v>77</v>
      </c>
      <c r="AM17" s="104" t="s">
        <v>78</v>
      </c>
      <c r="AR17" s="104" t="s">
        <v>77</v>
      </c>
      <c r="AS17" s="104" t="s">
        <v>78</v>
      </c>
      <c r="AX17" s="104" t="s">
        <v>77</v>
      </c>
      <c r="AY17" s="104" t="s">
        <v>78</v>
      </c>
      <c r="BD17" s="104" t="s">
        <v>77</v>
      </c>
      <c r="BE17" s="104" t="s">
        <v>78</v>
      </c>
      <c r="BJ17" s="104" t="s">
        <v>77</v>
      </c>
      <c r="BK17" s="104" t="s">
        <v>78</v>
      </c>
      <c r="BP17" s="104" t="s">
        <v>77</v>
      </c>
      <c r="BQ17" s="104" t="s">
        <v>78</v>
      </c>
      <c r="BV17" s="104" t="s">
        <v>77</v>
      </c>
      <c r="BW17" s="104" t="s">
        <v>78</v>
      </c>
      <c r="CB17" s="104" t="s">
        <v>77</v>
      </c>
      <c r="CC17" s="104" t="s">
        <v>78</v>
      </c>
      <c r="CH17" s="104" t="s">
        <v>77</v>
      </c>
      <c r="CI17" s="104" t="s">
        <v>78</v>
      </c>
      <c r="CN17" s="104" t="s">
        <v>77</v>
      </c>
      <c r="CO17" s="104" t="s">
        <v>78</v>
      </c>
      <c r="CT17" s="104" t="s">
        <v>77</v>
      </c>
      <c r="CU17" s="104" t="s">
        <v>78</v>
      </c>
      <c r="CZ17" s="104" t="s">
        <v>77</v>
      </c>
      <c r="DA17" s="104" t="s">
        <v>78</v>
      </c>
      <c r="DF17" s="104" t="s">
        <v>77</v>
      </c>
      <c r="DG17" s="104" t="s">
        <v>78</v>
      </c>
    </row>
    <row r="18" spans="1:111" hidden="1" x14ac:dyDescent="0.25">
      <c r="B18" s="124"/>
      <c r="G18">
        <v>-1</v>
      </c>
      <c r="M18">
        <v>-1</v>
      </c>
      <c r="W18">
        <v>-1</v>
      </c>
      <c r="AE18">
        <v>-1</v>
      </c>
      <c r="AV18">
        <v>-1</v>
      </c>
      <c r="BA18">
        <v>-1</v>
      </c>
      <c r="BI18">
        <v>-1</v>
      </c>
      <c r="BM18">
        <v>-1</v>
      </c>
      <c r="BT18">
        <v>-1</v>
      </c>
      <c r="CG18">
        <v>-1</v>
      </c>
      <c r="CL18">
        <v>-1</v>
      </c>
      <c r="CS18">
        <v>-1</v>
      </c>
    </row>
    <row r="19" spans="1:111" s="125" customFormat="1" x14ac:dyDescent="0.25">
      <c r="B19" s="126" t="s">
        <v>83</v>
      </c>
      <c r="D19"/>
      <c r="J19"/>
      <c r="AF19" s="125" t="s">
        <v>84</v>
      </c>
      <c r="AL19" s="125" t="s">
        <v>58</v>
      </c>
      <c r="BL19" s="127"/>
      <c r="BP19" s="125" t="s">
        <v>75</v>
      </c>
      <c r="BT19" s="125" t="s">
        <v>75</v>
      </c>
      <c r="BX19" s="125" t="s">
        <v>85</v>
      </c>
      <c r="BZ19" s="125" t="s">
        <v>86</v>
      </c>
      <c r="CB19" s="125" t="s">
        <v>86</v>
      </c>
      <c r="CP19" s="125" t="s">
        <v>87</v>
      </c>
      <c r="CV19" s="128" t="s">
        <v>30</v>
      </c>
      <c r="CW19" s="128"/>
      <c r="CX19" s="128"/>
      <c r="CY19" s="128"/>
      <c r="CZ19" s="128"/>
      <c r="DA19" s="128"/>
      <c r="DB19" s="128" t="s">
        <v>30</v>
      </c>
      <c r="DC19" s="128"/>
      <c r="DD19" s="128"/>
      <c r="DE19" s="128"/>
      <c r="DF19" s="128"/>
      <c r="DG19" s="128"/>
    </row>
    <row r="20" spans="1:111" ht="15" customHeight="1" x14ac:dyDescent="0.25">
      <c r="B20" s="124" t="s">
        <v>88</v>
      </c>
      <c r="I20" s="116">
        <f>TRUNC(I16,2)</f>
        <v>1</v>
      </c>
      <c r="N20" s="129"/>
      <c r="O20" s="116">
        <f>TRUNC(O16,2)</f>
        <v>0.42</v>
      </c>
      <c r="U20" s="116">
        <f>TRUNC(U16,2)</f>
        <v>0.38</v>
      </c>
      <c r="Z20" s="116"/>
      <c r="AA20" s="116">
        <f>TRUNC(AA16,2)</f>
        <v>0.65</v>
      </c>
      <c r="AG20" s="116">
        <f>TRUNC(AG16,2)</f>
        <v>0.66</v>
      </c>
      <c r="AM20" s="116">
        <f>TRUNC(AM16,2)</f>
        <v>0.5</v>
      </c>
      <c r="AR20" s="116"/>
      <c r="AS20" s="116">
        <f>TRUNC(AS16,2)</f>
        <v>0.33</v>
      </c>
      <c r="AX20" s="116"/>
      <c r="AY20" s="116">
        <f>TRUNC(AY16,2)</f>
        <v>0.85</v>
      </c>
      <c r="BD20" s="116"/>
      <c r="BE20" s="116">
        <f>TRUNC(BE16,2)</f>
        <v>0.42</v>
      </c>
      <c r="BF20" s="55"/>
      <c r="BG20" s="56"/>
      <c r="BH20" s="56"/>
      <c r="BI20" s="56"/>
      <c r="BJ20" s="116"/>
      <c r="BK20" s="116">
        <f>TRUNC(BK16,2)</f>
        <v>0.66</v>
      </c>
      <c r="BP20" s="130"/>
      <c r="BQ20" s="116">
        <f>TRUNC(BQ16,2)</f>
        <v>0.39</v>
      </c>
      <c r="BV20" s="116"/>
      <c r="BW20" s="116">
        <f>TRUNC(BW16,2)</f>
        <v>1</v>
      </c>
      <c r="CB20" t="s">
        <v>89</v>
      </c>
      <c r="CH20" s="116"/>
      <c r="CI20" s="116">
        <f>TRUNC(CI16,2)</f>
        <v>0.33</v>
      </c>
      <c r="CO20" s="116">
        <f>TRUNC(CO16,2)</f>
        <v>1</v>
      </c>
      <c r="CT20" s="116"/>
      <c r="CU20" s="116">
        <f>TRUNC(CU16,2)</f>
        <v>0.66</v>
      </c>
    </row>
    <row r="21" spans="1:111" x14ac:dyDescent="0.25">
      <c r="N21" s="129"/>
      <c r="Z21" s="116"/>
      <c r="AR21" s="116"/>
      <c r="AX21" s="116"/>
      <c r="BD21" s="116"/>
      <c r="BJ21" s="116"/>
      <c r="BP21" s="130"/>
      <c r="BV21" s="116"/>
      <c r="CH21" s="116"/>
    </row>
    <row r="22" spans="1:111" hidden="1" x14ac:dyDescent="0.25">
      <c r="B22" s="57" t="s">
        <v>49</v>
      </c>
      <c r="BE22" s="55"/>
      <c r="BF22" s="55"/>
      <c r="BG22" s="56"/>
      <c r="BH22" s="56"/>
      <c r="BI22" s="56"/>
      <c r="BJ22" s="56"/>
      <c r="BK22" s="56"/>
    </row>
    <row r="23" spans="1:111" x14ac:dyDescent="0.25">
      <c r="B23" s="57" t="s">
        <v>49</v>
      </c>
      <c r="AG23" s="131"/>
      <c r="AL23" s="132"/>
      <c r="BG23" s="56"/>
      <c r="BH23" s="56"/>
      <c r="BI23" s="56"/>
      <c r="BJ23" s="56"/>
      <c r="BK23" s="56"/>
      <c r="CT23" s="55"/>
    </row>
    <row r="24" spans="1:111" x14ac:dyDescent="0.25">
      <c r="B24" t="s">
        <v>50</v>
      </c>
      <c r="AG24" s="131"/>
      <c r="AL24" s="55"/>
      <c r="CT24" s="55"/>
    </row>
    <row r="25" spans="1:111" x14ac:dyDescent="0.25">
      <c r="B25" t="s">
        <v>51</v>
      </c>
      <c r="AG25" s="131"/>
    </row>
    <row r="26" spans="1:111" x14ac:dyDescent="0.25">
      <c r="B26" t="s">
        <v>52</v>
      </c>
    </row>
    <row r="27" spans="1:111" x14ac:dyDescent="0.25">
      <c r="B27" t="s">
        <v>53</v>
      </c>
    </row>
    <row r="28" spans="1:111" x14ac:dyDescent="0.25">
      <c r="B28" t="s">
        <v>54</v>
      </c>
    </row>
    <row r="29" spans="1:111" x14ac:dyDescent="0.25">
      <c r="B29" t="s">
        <v>55</v>
      </c>
    </row>
    <row r="30" spans="1:111" x14ac:dyDescent="0.25">
      <c r="B30" t="s">
        <v>56</v>
      </c>
    </row>
  </sheetData>
  <mergeCells count="97">
    <mergeCell ref="DB19:DG19"/>
    <mergeCell ref="AG23:AG25"/>
    <mergeCell ref="BW4:BW14"/>
    <mergeCell ref="BY4:BY14"/>
    <mergeCell ref="CA4:CA14"/>
    <mergeCell ref="CC4:CC14"/>
    <mergeCell ref="B16:C16"/>
    <mergeCell ref="CV19:DA19"/>
    <mergeCell ref="E4:E5"/>
    <mergeCell ref="AI4:AI14"/>
    <mergeCell ref="AK4:AK14"/>
    <mergeCell ref="AM4:AM14"/>
    <mergeCell ref="AO4:AO14"/>
    <mergeCell ref="AQ4:AQ14"/>
    <mergeCell ref="BX1:CC1"/>
    <mergeCell ref="CD1:CI1"/>
    <mergeCell ref="CJ1:CO1"/>
    <mergeCell ref="CP1:CU1"/>
    <mergeCell ref="CV1:DA1"/>
    <mergeCell ref="DB1:DG1"/>
    <mergeCell ref="A15:C15"/>
    <mergeCell ref="D1:I1"/>
    <mergeCell ref="J1:O1"/>
    <mergeCell ref="P1:U1"/>
    <mergeCell ref="V1:AA1"/>
    <mergeCell ref="AB1:AG1"/>
    <mergeCell ref="AH1:AM1"/>
    <mergeCell ref="AA4:AA14"/>
    <mergeCell ref="AS4:AS14"/>
    <mergeCell ref="I4:I14"/>
    <mergeCell ref="K4:K14"/>
    <mergeCell ref="O4:O14"/>
    <mergeCell ref="Q4:Q14"/>
    <mergeCell ref="S4:S14"/>
    <mergeCell ref="U4:U14"/>
    <mergeCell ref="DF2:DG2"/>
    <mergeCell ref="CT2:CU2"/>
    <mergeCell ref="CV2:CW2"/>
    <mergeCell ref="CX2:CY2"/>
    <mergeCell ref="CZ2:DA2"/>
    <mergeCell ref="DB2:DC2"/>
    <mergeCell ref="DD2:DE2"/>
    <mergeCell ref="CH2:CI2"/>
    <mergeCell ref="CJ2:CK2"/>
    <mergeCell ref="CL2:CM2"/>
    <mergeCell ref="CN2:CO2"/>
    <mergeCell ref="CP2:CQ2"/>
    <mergeCell ref="CR2:CS2"/>
    <mergeCell ref="BV2:BW2"/>
    <mergeCell ref="BX2:BY2"/>
    <mergeCell ref="BZ2:CA2"/>
    <mergeCell ref="CB2:CC2"/>
    <mergeCell ref="CD2:CE2"/>
    <mergeCell ref="CF2:CG2"/>
    <mergeCell ref="BJ2:BK2"/>
    <mergeCell ref="BL2:BM2"/>
    <mergeCell ref="BN2:BO2"/>
    <mergeCell ref="BP2:BQ2"/>
    <mergeCell ref="BR2:BS2"/>
    <mergeCell ref="BT2:BU2"/>
    <mergeCell ref="AX2:AY2"/>
    <mergeCell ref="AZ2:BA2"/>
    <mergeCell ref="BB2:BC2"/>
    <mergeCell ref="BD2:BE2"/>
    <mergeCell ref="BF2:BG2"/>
    <mergeCell ref="BH2:BI2"/>
    <mergeCell ref="AL2:AM2"/>
    <mergeCell ref="AN2:AO2"/>
    <mergeCell ref="AP2:AQ2"/>
    <mergeCell ref="AR2:AS2"/>
    <mergeCell ref="AT2:AU2"/>
    <mergeCell ref="AV2:AW2"/>
    <mergeCell ref="Z2:AA2"/>
    <mergeCell ref="AB2:AC2"/>
    <mergeCell ref="AD2:AE2"/>
    <mergeCell ref="AF2:AG2"/>
    <mergeCell ref="AH2:AI2"/>
    <mergeCell ref="AJ2:AK2"/>
    <mergeCell ref="N2:O2"/>
    <mergeCell ref="P2:Q2"/>
    <mergeCell ref="R2:S2"/>
    <mergeCell ref="T2:U2"/>
    <mergeCell ref="V2:W2"/>
    <mergeCell ref="X2:Y2"/>
    <mergeCell ref="B2:B3"/>
    <mergeCell ref="C2:C3"/>
    <mergeCell ref="D2:E2"/>
    <mergeCell ref="F2:G2"/>
    <mergeCell ref="H2:I2"/>
    <mergeCell ref="J2:K2"/>
    <mergeCell ref="L2:M2"/>
    <mergeCell ref="AZ1:BE1"/>
    <mergeCell ref="BF1:BK1"/>
    <mergeCell ref="BL1:BQ1"/>
    <mergeCell ref="BR1:BW1"/>
    <mergeCell ref="AN1:AS1"/>
    <mergeCell ref="AT1:AY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C28ED-032F-45F5-B965-D6D0A68EC9EA}">
  <dimension ref="A1:GZ36"/>
  <sheetViews>
    <sheetView tabSelected="1" workbookViewId="0">
      <selection activeCell="H23" sqref="H23"/>
    </sheetView>
  </sheetViews>
  <sheetFormatPr defaultRowHeight="15" x14ac:dyDescent="0.25"/>
  <cols>
    <col min="1" max="1" width="5.7109375" bestFit="1" customWidth="1"/>
    <col min="2" max="2" width="64.42578125" bestFit="1" customWidth="1"/>
    <col min="3" max="3" width="10.5703125" bestFit="1" customWidth="1"/>
    <col min="4" max="4" width="12.5703125" customWidth="1"/>
    <col min="5" max="5" width="15.140625" customWidth="1"/>
    <col min="6" max="6" width="12.42578125" customWidth="1"/>
    <col min="7" max="7" width="15.140625" bestFit="1" customWidth="1"/>
    <col min="8" max="8" width="12.140625" customWidth="1"/>
    <col min="9" max="9" width="15.28515625" customWidth="1"/>
    <col min="10" max="10" width="12.140625" customWidth="1"/>
    <col min="11" max="11" width="15.28515625" customWidth="1"/>
    <col min="12" max="12" width="12.28515625" customWidth="1"/>
    <col min="13" max="13" width="15.140625" bestFit="1" customWidth="1"/>
    <col min="14" max="14" width="12.5703125" customWidth="1"/>
    <col min="15" max="15" width="15.140625" customWidth="1"/>
    <col min="16" max="16" width="12.42578125" customWidth="1"/>
    <col min="17" max="17" width="14.85546875" customWidth="1"/>
    <col min="18" max="18" width="12.140625" customWidth="1"/>
    <col min="19" max="19" width="15.28515625" customWidth="1"/>
    <col min="20" max="20" width="12.140625" customWidth="1"/>
    <col min="21" max="21" width="15.28515625" customWidth="1"/>
    <col min="22" max="22" width="12.28515625" customWidth="1"/>
    <col min="23" max="23" width="15.140625" bestFit="1" customWidth="1"/>
    <col min="24" max="24" width="12.5703125" customWidth="1"/>
    <col min="25" max="25" width="15.140625" customWidth="1"/>
    <col min="26" max="26" width="12.42578125" customWidth="1"/>
    <col min="27" max="27" width="14.85546875" customWidth="1"/>
    <col min="28" max="28" width="12.140625" customWidth="1"/>
    <col min="29" max="29" width="15.28515625" customWidth="1"/>
    <col min="30" max="30" width="12.140625" customWidth="1"/>
    <col min="31" max="31" width="15.28515625" customWidth="1"/>
    <col min="32" max="32" width="12.28515625" customWidth="1"/>
    <col min="33" max="33" width="15.140625" bestFit="1" customWidth="1"/>
    <col min="34" max="34" width="16.28515625" customWidth="1"/>
    <col min="35" max="35" width="15.140625" customWidth="1"/>
    <col min="36" max="36" width="12.42578125" customWidth="1"/>
    <col min="37" max="37" width="14.85546875" customWidth="1"/>
    <col min="38" max="38" width="12.140625" customWidth="1"/>
    <col min="39" max="39" width="15.28515625" customWidth="1"/>
    <col min="40" max="40" width="12.140625" customWidth="1"/>
    <col min="41" max="41" width="15.28515625" customWidth="1"/>
    <col min="42" max="42" width="12.28515625" customWidth="1"/>
    <col min="43" max="43" width="15.140625" bestFit="1" customWidth="1"/>
    <col min="44" max="44" width="12.5703125" customWidth="1"/>
    <col min="45" max="45" width="15.140625" customWidth="1"/>
    <col min="46" max="47" width="12.42578125" customWidth="1"/>
    <col min="48" max="48" width="14.85546875" customWidth="1"/>
    <col min="49" max="49" width="12.140625" customWidth="1"/>
    <col min="50" max="50" width="15.28515625" customWidth="1"/>
    <col min="51" max="51" width="12.140625" customWidth="1"/>
    <col min="52" max="52" width="15.28515625" customWidth="1"/>
    <col min="53" max="53" width="12.28515625" customWidth="1"/>
    <col min="54" max="54" width="15.140625" bestFit="1" customWidth="1"/>
    <col min="55" max="55" width="12.5703125" customWidth="1"/>
    <col min="56" max="56" width="15.140625" customWidth="1"/>
    <col min="57" max="57" width="12.42578125" customWidth="1"/>
    <col min="58" max="58" width="14.85546875" customWidth="1"/>
    <col min="59" max="59" width="12.140625" customWidth="1"/>
    <col min="60" max="60" width="15.28515625" customWidth="1"/>
    <col min="61" max="61" width="12.140625" customWidth="1"/>
    <col min="62" max="62" width="15.28515625" customWidth="1"/>
    <col min="63" max="63" width="12.28515625" customWidth="1"/>
    <col min="64" max="64" width="15.140625" bestFit="1" customWidth="1"/>
    <col min="65" max="65" width="12.5703125" customWidth="1"/>
    <col min="66" max="66" width="15.140625" customWidth="1"/>
    <col min="67" max="67" width="12.42578125" customWidth="1"/>
    <col min="68" max="68" width="14.85546875" customWidth="1"/>
    <col min="69" max="69" width="12.140625" customWidth="1"/>
    <col min="70" max="70" width="15.28515625" customWidth="1"/>
    <col min="71" max="71" width="12.140625" customWidth="1"/>
    <col min="72" max="72" width="15.28515625" customWidth="1"/>
    <col min="73" max="73" width="12.28515625" customWidth="1"/>
    <col min="74" max="74" width="15.140625" bestFit="1" customWidth="1"/>
    <col min="75" max="75" width="12.5703125" customWidth="1"/>
    <col min="76" max="76" width="15.140625" customWidth="1"/>
    <col min="77" max="77" width="12.42578125" customWidth="1"/>
    <col min="78" max="78" width="14.85546875" customWidth="1"/>
    <col min="79" max="79" width="12.140625" customWidth="1"/>
    <col min="80" max="80" width="15.28515625" customWidth="1"/>
    <col min="81" max="81" width="12.140625" customWidth="1"/>
    <col min="82" max="82" width="15.28515625" customWidth="1"/>
    <col min="83" max="83" width="12.28515625" customWidth="1"/>
    <col min="84" max="84" width="15.140625" bestFit="1" customWidth="1"/>
    <col min="85" max="85" width="12.5703125" customWidth="1"/>
    <col min="86" max="86" width="15.140625" customWidth="1"/>
    <col min="87" max="87" width="12.42578125" customWidth="1"/>
    <col min="88" max="88" width="14.85546875" customWidth="1"/>
    <col min="89" max="89" width="12.140625" customWidth="1"/>
    <col min="90" max="90" width="15.28515625" customWidth="1"/>
    <col min="91" max="91" width="12.140625" customWidth="1"/>
    <col min="92" max="92" width="15.28515625" customWidth="1"/>
    <col min="93" max="93" width="12.28515625" customWidth="1"/>
    <col min="94" max="94" width="15.140625" bestFit="1" customWidth="1"/>
    <col min="95" max="95" width="12.5703125" customWidth="1"/>
    <col min="96" max="96" width="15.140625" customWidth="1"/>
    <col min="97" max="97" width="12.42578125" customWidth="1"/>
    <col min="98" max="98" width="14.85546875" customWidth="1"/>
    <col min="99" max="99" width="12.140625" customWidth="1"/>
    <col min="100" max="100" width="15.28515625" customWidth="1"/>
    <col min="101" max="101" width="12.140625" customWidth="1"/>
    <col min="102" max="102" width="15.28515625" customWidth="1"/>
    <col min="103" max="103" width="12.28515625" customWidth="1"/>
    <col min="104" max="104" width="15.140625" bestFit="1" customWidth="1"/>
    <col min="105" max="106" width="12.5703125" customWidth="1"/>
    <col min="107" max="107" width="15.140625" customWidth="1"/>
    <col min="108" max="108" width="12.42578125" customWidth="1"/>
    <col min="109" max="109" width="14.85546875" customWidth="1"/>
    <col min="110" max="110" width="12.140625" customWidth="1"/>
    <col min="111" max="111" width="15.28515625" customWidth="1"/>
    <col min="112" max="112" width="12.140625" customWidth="1"/>
    <col min="113" max="113" width="15.28515625" customWidth="1"/>
    <col min="114" max="114" width="12.28515625" customWidth="1"/>
    <col min="115" max="115" width="15.140625" bestFit="1" customWidth="1"/>
    <col min="116" max="116" width="12.5703125" customWidth="1"/>
    <col min="117" max="117" width="15.140625" customWidth="1"/>
    <col min="118" max="118" width="12.42578125" customWidth="1"/>
    <col min="119" max="119" width="14.85546875" customWidth="1"/>
    <col min="120" max="120" width="12.140625" customWidth="1"/>
    <col min="121" max="121" width="15.28515625" customWidth="1"/>
    <col min="122" max="122" width="12.140625" customWidth="1"/>
    <col min="123" max="123" width="15.28515625" customWidth="1"/>
    <col min="124" max="124" width="12.28515625" customWidth="1"/>
    <col min="125" max="125" width="15.140625" bestFit="1" customWidth="1"/>
    <col min="126" max="126" width="12.5703125" hidden="1" customWidth="1"/>
    <col min="127" max="127" width="15.140625" hidden="1" customWidth="1"/>
    <col min="128" max="128" width="12.42578125" hidden="1" customWidth="1"/>
    <col min="129" max="129" width="14.85546875" hidden="1" customWidth="1"/>
    <col min="130" max="130" width="12.140625" hidden="1" customWidth="1"/>
    <col min="131" max="131" width="15.28515625" hidden="1" customWidth="1"/>
    <col min="132" max="132" width="12.140625" hidden="1" customWidth="1"/>
    <col min="133" max="133" width="15.28515625" hidden="1" customWidth="1"/>
    <col min="134" max="134" width="12.28515625" hidden="1" customWidth="1"/>
    <col min="135" max="135" width="15.140625" hidden="1" customWidth="1"/>
    <col min="136" max="136" width="12.5703125" customWidth="1"/>
    <col min="137" max="137" width="15.140625" customWidth="1"/>
    <col min="138" max="138" width="12.42578125" customWidth="1"/>
    <col min="139" max="139" width="14.85546875" customWidth="1"/>
    <col min="140" max="140" width="12.140625" customWidth="1"/>
    <col min="141" max="141" width="15.28515625" customWidth="1"/>
    <col min="142" max="142" width="12.140625" customWidth="1"/>
    <col min="143" max="143" width="15.28515625" customWidth="1"/>
    <col min="144" max="144" width="12.28515625" customWidth="1"/>
    <col min="145" max="145" width="15.140625" bestFit="1" customWidth="1"/>
    <col min="146" max="146" width="12.5703125" customWidth="1"/>
    <col min="147" max="147" width="15.140625" customWidth="1"/>
    <col min="148" max="148" width="12.42578125" customWidth="1"/>
    <col min="149" max="149" width="14.85546875" customWidth="1"/>
    <col min="150" max="150" width="12.140625" customWidth="1"/>
    <col min="151" max="151" width="15.28515625" customWidth="1"/>
    <col min="152" max="152" width="12.140625" customWidth="1"/>
    <col min="153" max="153" width="15.28515625" customWidth="1"/>
    <col min="154" max="154" width="12.28515625" customWidth="1"/>
    <col min="155" max="155" width="15.140625" bestFit="1" customWidth="1"/>
    <col min="156" max="157" width="12.5703125" customWidth="1"/>
    <col min="158" max="158" width="15.140625" customWidth="1"/>
    <col min="159" max="160" width="12.42578125" customWidth="1"/>
    <col min="161" max="161" width="14.85546875" customWidth="1"/>
    <col min="162" max="163" width="12.140625" customWidth="1"/>
    <col min="164" max="164" width="15.28515625" customWidth="1"/>
    <col min="165" max="165" width="12.140625" customWidth="1"/>
    <col min="166" max="166" width="15.28515625" customWidth="1"/>
    <col min="167" max="167" width="12.28515625" customWidth="1"/>
    <col min="168" max="168" width="15.140625" bestFit="1" customWidth="1"/>
    <col min="169" max="169" width="11.85546875" bestFit="1" customWidth="1"/>
    <col min="170" max="170" width="15.140625" bestFit="1" customWidth="1"/>
    <col min="171" max="171" width="11.42578125" bestFit="1" customWidth="1"/>
    <col min="172" max="172" width="16.7109375" customWidth="1"/>
    <col min="173" max="173" width="11.42578125" bestFit="1" customWidth="1"/>
    <col min="174" max="174" width="15.140625" bestFit="1" customWidth="1"/>
    <col min="175" max="175" width="11.42578125" bestFit="1" customWidth="1"/>
    <col min="176" max="176" width="15.140625" bestFit="1" customWidth="1"/>
    <col min="177" max="177" width="11.42578125" bestFit="1" customWidth="1"/>
    <col min="178" max="178" width="15.140625" bestFit="1" customWidth="1"/>
    <col min="179" max="179" width="11.42578125" bestFit="1" customWidth="1"/>
    <col min="180" max="180" width="17.140625" customWidth="1"/>
    <col min="181" max="181" width="11.42578125" bestFit="1" customWidth="1"/>
    <col min="182" max="182" width="15.140625" bestFit="1" customWidth="1"/>
    <col min="183" max="183" width="11.42578125" bestFit="1" customWidth="1"/>
    <col min="184" max="184" width="15.140625" bestFit="1" customWidth="1"/>
    <col min="185" max="185" width="11.42578125" hidden="1" customWidth="1"/>
    <col min="186" max="186" width="15.140625" hidden="1" customWidth="1"/>
    <col min="187" max="187" width="11.42578125" hidden="1" customWidth="1"/>
    <col min="188" max="188" width="16.5703125" hidden="1" customWidth="1"/>
    <col min="189" max="189" width="11.42578125" hidden="1" customWidth="1"/>
    <col min="190" max="190" width="15.140625" hidden="1" customWidth="1"/>
    <col min="191" max="191" width="11.42578125" hidden="1" customWidth="1"/>
    <col min="192" max="192" width="15.140625" hidden="1" customWidth="1"/>
    <col min="193" max="193" width="11.42578125" hidden="1" customWidth="1"/>
    <col min="194" max="194" width="15.140625" hidden="1" customWidth="1"/>
    <col min="195" max="195" width="11.42578125" hidden="1" customWidth="1"/>
    <col min="196" max="196" width="17.140625" hidden="1" customWidth="1"/>
    <col min="197" max="197" width="11.42578125" hidden="1" customWidth="1"/>
    <col min="198" max="198" width="15.140625" hidden="1" customWidth="1"/>
    <col min="199" max="199" width="11.42578125" hidden="1" customWidth="1"/>
    <col min="200" max="200" width="15.140625" hidden="1" customWidth="1"/>
    <col min="201" max="201" width="11.42578125" hidden="1" customWidth="1"/>
    <col min="202" max="202" width="15.140625" hidden="1" customWidth="1"/>
    <col min="203" max="203" width="11.42578125" hidden="1" customWidth="1"/>
    <col min="204" max="204" width="16.7109375" hidden="1" customWidth="1"/>
    <col min="205" max="205" width="11.42578125" hidden="1" customWidth="1"/>
    <col min="206" max="206" width="15.140625" hidden="1" customWidth="1"/>
    <col min="207" max="207" width="11.42578125" hidden="1" customWidth="1"/>
    <col min="208" max="208" width="15.140625" hidden="1" customWidth="1"/>
  </cols>
  <sheetData>
    <row r="1" spans="1:208" ht="15.75" x14ac:dyDescent="0.25">
      <c r="A1" s="1"/>
      <c r="B1" s="2"/>
      <c r="C1" s="3"/>
      <c r="D1" s="4" t="s">
        <v>0</v>
      </c>
      <c r="E1" s="5"/>
      <c r="F1" s="5"/>
      <c r="G1" s="5"/>
      <c r="H1" s="5"/>
      <c r="I1" s="5"/>
      <c r="J1" s="5"/>
      <c r="K1" s="5"/>
      <c r="L1" s="5"/>
      <c r="M1" s="5"/>
      <c r="N1" s="4" t="s">
        <v>1</v>
      </c>
      <c r="O1" s="5"/>
      <c r="P1" s="5"/>
      <c r="Q1" s="5"/>
      <c r="R1" s="5"/>
      <c r="S1" s="5"/>
      <c r="T1" s="5"/>
      <c r="U1" s="5"/>
      <c r="V1" s="5"/>
      <c r="W1" s="5"/>
      <c r="X1" s="4" t="s">
        <v>2</v>
      </c>
      <c r="Y1" s="5"/>
      <c r="Z1" s="5"/>
      <c r="AA1" s="5"/>
      <c r="AB1" s="5"/>
      <c r="AC1" s="5"/>
      <c r="AD1" s="5"/>
      <c r="AE1" s="5"/>
      <c r="AF1" s="5"/>
      <c r="AG1" s="5"/>
      <c r="AH1" s="4" t="s">
        <v>3</v>
      </c>
      <c r="AI1" s="5"/>
      <c r="AJ1" s="5"/>
      <c r="AK1" s="5"/>
      <c r="AL1" s="5"/>
      <c r="AM1" s="5"/>
      <c r="AN1" s="5"/>
      <c r="AO1" s="5"/>
      <c r="AP1" s="5"/>
      <c r="AQ1" s="5"/>
      <c r="AR1" s="4" t="s">
        <v>4</v>
      </c>
      <c r="AS1" s="5"/>
      <c r="AT1" s="5"/>
      <c r="AU1" s="5"/>
      <c r="AV1" s="5"/>
      <c r="AW1" s="5"/>
      <c r="AX1" s="5"/>
      <c r="AY1" s="5"/>
      <c r="AZ1" s="5"/>
      <c r="BA1" s="5"/>
      <c r="BB1" s="5"/>
      <c r="BC1" s="4" t="s">
        <v>5</v>
      </c>
      <c r="BD1" s="5"/>
      <c r="BE1" s="5"/>
      <c r="BF1" s="5"/>
      <c r="BG1" s="5"/>
      <c r="BH1" s="5"/>
      <c r="BI1" s="5"/>
      <c r="BJ1" s="5"/>
      <c r="BK1" s="5"/>
      <c r="BL1" s="5"/>
      <c r="BM1" s="4" t="s">
        <v>6</v>
      </c>
      <c r="BN1" s="5"/>
      <c r="BO1" s="5"/>
      <c r="BP1" s="5"/>
      <c r="BQ1" s="5"/>
      <c r="BR1" s="5"/>
      <c r="BS1" s="5"/>
      <c r="BT1" s="5"/>
      <c r="BU1" s="5"/>
      <c r="BV1" s="5"/>
      <c r="BW1" s="4" t="s">
        <v>11</v>
      </c>
      <c r="BX1" s="5"/>
      <c r="BY1" s="5"/>
      <c r="BZ1" s="5"/>
      <c r="CA1" s="5"/>
      <c r="CB1" s="5"/>
      <c r="CC1" s="5"/>
      <c r="CD1" s="5"/>
      <c r="CE1" s="5"/>
      <c r="CF1" s="5"/>
      <c r="CG1" s="4" t="s">
        <v>12</v>
      </c>
      <c r="CH1" s="5"/>
      <c r="CI1" s="5"/>
      <c r="CJ1" s="5"/>
      <c r="CK1" s="5"/>
      <c r="CL1" s="5"/>
      <c r="CM1" s="5"/>
      <c r="CN1" s="5"/>
      <c r="CO1" s="5"/>
      <c r="CP1" s="5"/>
      <c r="CQ1" s="4" t="s">
        <v>13</v>
      </c>
      <c r="CR1" s="5"/>
      <c r="CS1" s="5"/>
      <c r="CT1" s="5"/>
      <c r="CU1" s="5"/>
      <c r="CV1" s="5"/>
      <c r="CW1" s="5"/>
      <c r="CX1" s="5"/>
      <c r="CY1" s="5"/>
      <c r="CZ1" s="5"/>
      <c r="DA1" s="4" t="s">
        <v>14</v>
      </c>
      <c r="DB1" s="5"/>
      <c r="DC1" s="5"/>
      <c r="DD1" s="5"/>
      <c r="DE1" s="5"/>
      <c r="DF1" s="5"/>
      <c r="DG1" s="5"/>
      <c r="DH1" s="5"/>
      <c r="DI1" s="5"/>
      <c r="DJ1" s="5"/>
      <c r="DK1" s="5"/>
      <c r="DL1" s="4" t="s">
        <v>7</v>
      </c>
      <c r="DM1" s="5"/>
      <c r="DN1" s="5"/>
      <c r="DO1" s="5"/>
      <c r="DP1" s="5"/>
      <c r="DQ1" s="5"/>
      <c r="DR1" s="5"/>
      <c r="DS1" s="5"/>
      <c r="DT1" s="5"/>
      <c r="DU1" s="5"/>
      <c r="DV1" s="6" t="s">
        <v>15</v>
      </c>
      <c r="DW1" s="7"/>
      <c r="DX1" s="7"/>
      <c r="DY1" s="7"/>
      <c r="DZ1" s="7"/>
      <c r="EA1" s="7"/>
      <c r="EB1" s="7"/>
      <c r="EC1" s="7"/>
      <c r="ED1" s="7"/>
      <c r="EE1" s="7"/>
      <c r="EF1" s="4" t="s">
        <v>10</v>
      </c>
      <c r="EG1" s="5"/>
      <c r="EH1" s="5"/>
      <c r="EI1" s="5"/>
      <c r="EJ1" s="5"/>
      <c r="EK1" s="5"/>
      <c r="EL1" s="5"/>
      <c r="EM1" s="5"/>
      <c r="EN1" s="5"/>
      <c r="EO1" s="5"/>
      <c r="EP1" s="4" t="s">
        <v>8</v>
      </c>
      <c r="EQ1" s="5"/>
      <c r="ER1" s="5"/>
      <c r="ES1" s="5"/>
      <c r="ET1" s="5"/>
      <c r="EU1" s="5"/>
      <c r="EV1" s="5"/>
      <c r="EW1" s="5"/>
      <c r="EX1" s="5"/>
      <c r="EY1" s="5"/>
      <c r="EZ1" s="4" t="s">
        <v>9</v>
      </c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6" t="s">
        <v>17</v>
      </c>
      <c r="FN1" s="7"/>
      <c r="FO1" s="7"/>
      <c r="FP1" s="7"/>
      <c r="FQ1" s="7"/>
      <c r="FR1" s="7"/>
      <c r="FS1" s="7"/>
      <c r="FT1" s="7"/>
      <c r="FU1" s="6" t="s">
        <v>18</v>
      </c>
      <c r="FV1" s="7"/>
      <c r="FW1" s="7"/>
      <c r="FX1" s="7"/>
      <c r="FY1" s="7"/>
      <c r="FZ1" s="7"/>
      <c r="GA1" s="7"/>
      <c r="GB1" s="7"/>
      <c r="GC1" s="6" t="s">
        <v>61</v>
      </c>
      <c r="GD1" s="7"/>
      <c r="GE1" s="7"/>
      <c r="GF1" s="7"/>
      <c r="GG1" s="7"/>
      <c r="GH1" s="7"/>
      <c r="GI1" s="7"/>
      <c r="GJ1" s="7"/>
      <c r="GK1" s="6" t="s">
        <v>62</v>
      </c>
      <c r="GL1" s="7"/>
      <c r="GM1" s="7"/>
      <c r="GN1" s="7"/>
      <c r="GO1" s="7"/>
      <c r="GP1" s="7"/>
      <c r="GQ1" s="7"/>
      <c r="GR1" s="7"/>
      <c r="GS1" s="6" t="s">
        <v>63</v>
      </c>
      <c r="GT1" s="7"/>
      <c r="GU1" s="7"/>
      <c r="GV1" s="7"/>
      <c r="GW1" s="7"/>
      <c r="GX1" s="7"/>
      <c r="GY1" s="7"/>
      <c r="GZ1" s="7"/>
    </row>
    <row r="2" spans="1:208" ht="64.5" customHeight="1" x14ac:dyDescent="0.25">
      <c r="A2" s="9" t="s">
        <v>19</v>
      </c>
      <c r="B2" s="62" t="s">
        <v>20</v>
      </c>
      <c r="C2" s="62" t="s">
        <v>21</v>
      </c>
      <c r="D2" s="63" t="s">
        <v>90</v>
      </c>
      <c r="E2" s="64"/>
      <c r="F2" s="65" t="s">
        <v>91</v>
      </c>
      <c r="G2" s="66"/>
      <c r="H2" s="65" t="s">
        <v>92</v>
      </c>
      <c r="I2" s="66"/>
      <c r="J2" s="65" t="s">
        <v>93</v>
      </c>
      <c r="K2" s="66"/>
      <c r="L2" s="65" t="s">
        <v>94</v>
      </c>
      <c r="M2" s="66"/>
      <c r="N2" s="63" t="s">
        <v>95</v>
      </c>
      <c r="O2" s="64"/>
      <c r="P2" s="65" t="s">
        <v>96</v>
      </c>
      <c r="Q2" s="66"/>
      <c r="R2" s="65" t="s">
        <v>92</v>
      </c>
      <c r="S2" s="66"/>
      <c r="T2" s="65" t="s">
        <v>93</v>
      </c>
      <c r="U2" s="66"/>
      <c r="V2" s="65" t="s">
        <v>94</v>
      </c>
      <c r="W2" s="66"/>
      <c r="X2" s="63" t="s">
        <v>95</v>
      </c>
      <c r="Y2" s="64"/>
      <c r="Z2" s="65" t="s">
        <v>96</v>
      </c>
      <c r="AA2" s="66"/>
      <c r="AB2" s="65" t="s">
        <v>92</v>
      </c>
      <c r="AC2" s="66"/>
      <c r="AD2" s="65" t="s">
        <v>93</v>
      </c>
      <c r="AE2" s="66"/>
      <c r="AF2" s="65" t="s">
        <v>94</v>
      </c>
      <c r="AG2" s="66"/>
      <c r="AH2" s="63" t="s">
        <v>95</v>
      </c>
      <c r="AI2" s="64"/>
      <c r="AJ2" s="65" t="s">
        <v>96</v>
      </c>
      <c r="AK2" s="66"/>
      <c r="AL2" s="65" t="s">
        <v>92</v>
      </c>
      <c r="AM2" s="66"/>
      <c r="AN2" s="65" t="s">
        <v>93</v>
      </c>
      <c r="AO2" s="66"/>
      <c r="AP2" s="65" t="s">
        <v>94</v>
      </c>
      <c r="AQ2" s="66"/>
      <c r="AR2" s="63" t="s">
        <v>95</v>
      </c>
      <c r="AS2" s="64"/>
      <c r="AT2" s="65" t="s">
        <v>96</v>
      </c>
      <c r="AU2" s="133"/>
      <c r="AV2" s="66"/>
      <c r="AW2" s="65" t="s">
        <v>92</v>
      </c>
      <c r="AX2" s="66"/>
      <c r="AY2" s="65" t="s">
        <v>93</v>
      </c>
      <c r="AZ2" s="66"/>
      <c r="BA2" s="65" t="s">
        <v>94</v>
      </c>
      <c r="BB2" s="66"/>
      <c r="BC2" s="63" t="s">
        <v>95</v>
      </c>
      <c r="BD2" s="64"/>
      <c r="BE2" s="65" t="s">
        <v>96</v>
      </c>
      <c r="BF2" s="66"/>
      <c r="BG2" s="65" t="s">
        <v>92</v>
      </c>
      <c r="BH2" s="66"/>
      <c r="BI2" s="65" t="s">
        <v>93</v>
      </c>
      <c r="BJ2" s="66"/>
      <c r="BK2" s="65" t="s">
        <v>94</v>
      </c>
      <c r="BL2" s="66"/>
      <c r="BM2" s="63" t="s">
        <v>95</v>
      </c>
      <c r="BN2" s="64"/>
      <c r="BO2" s="65" t="s">
        <v>96</v>
      </c>
      <c r="BP2" s="66"/>
      <c r="BQ2" s="65" t="s">
        <v>92</v>
      </c>
      <c r="BR2" s="66"/>
      <c r="BS2" s="65" t="s">
        <v>93</v>
      </c>
      <c r="BT2" s="66"/>
      <c r="BU2" s="65" t="s">
        <v>94</v>
      </c>
      <c r="BV2" s="66"/>
      <c r="BW2" s="63" t="s">
        <v>95</v>
      </c>
      <c r="BX2" s="64"/>
      <c r="BY2" s="65" t="s">
        <v>96</v>
      </c>
      <c r="BZ2" s="66"/>
      <c r="CA2" s="65" t="s">
        <v>92</v>
      </c>
      <c r="CB2" s="66"/>
      <c r="CC2" s="65" t="s">
        <v>93</v>
      </c>
      <c r="CD2" s="66"/>
      <c r="CE2" s="65" t="s">
        <v>94</v>
      </c>
      <c r="CF2" s="66"/>
      <c r="CG2" s="63" t="s">
        <v>95</v>
      </c>
      <c r="CH2" s="64"/>
      <c r="CI2" s="65" t="s">
        <v>96</v>
      </c>
      <c r="CJ2" s="66"/>
      <c r="CK2" s="65" t="s">
        <v>92</v>
      </c>
      <c r="CL2" s="66"/>
      <c r="CM2" s="65" t="s">
        <v>93</v>
      </c>
      <c r="CN2" s="66"/>
      <c r="CO2" s="65" t="s">
        <v>94</v>
      </c>
      <c r="CP2" s="66"/>
      <c r="CQ2" s="63" t="s">
        <v>95</v>
      </c>
      <c r="CR2" s="64"/>
      <c r="CS2" s="65" t="s">
        <v>96</v>
      </c>
      <c r="CT2" s="66"/>
      <c r="CU2" s="65" t="s">
        <v>92</v>
      </c>
      <c r="CV2" s="66"/>
      <c r="CW2" s="65" t="s">
        <v>93</v>
      </c>
      <c r="CX2" s="66"/>
      <c r="CY2" s="65" t="s">
        <v>94</v>
      </c>
      <c r="CZ2" s="66"/>
      <c r="DA2" s="63" t="s">
        <v>95</v>
      </c>
      <c r="DB2" s="134"/>
      <c r="DC2" s="64"/>
      <c r="DD2" s="65" t="s">
        <v>96</v>
      </c>
      <c r="DE2" s="66"/>
      <c r="DF2" s="65" t="s">
        <v>92</v>
      </c>
      <c r="DG2" s="66"/>
      <c r="DH2" s="65" t="s">
        <v>93</v>
      </c>
      <c r="DI2" s="66"/>
      <c r="DJ2" s="65" t="s">
        <v>94</v>
      </c>
      <c r="DK2" s="66"/>
      <c r="DL2" s="63" t="s">
        <v>95</v>
      </c>
      <c r="DM2" s="64"/>
      <c r="DN2" s="65" t="s">
        <v>96</v>
      </c>
      <c r="DO2" s="66"/>
      <c r="DP2" s="65" t="s">
        <v>92</v>
      </c>
      <c r="DQ2" s="66"/>
      <c r="DR2" s="65" t="s">
        <v>93</v>
      </c>
      <c r="DS2" s="66"/>
      <c r="DT2" s="65" t="s">
        <v>94</v>
      </c>
      <c r="DU2" s="66"/>
      <c r="DV2" s="63" t="s">
        <v>95</v>
      </c>
      <c r="DW2" s="64"/>
      <c r="DX2" s="65" t="s">
        <v>96</v>
      </c>
      <c r="DY2" s="66"/>
      <c r="DZ2" s="65" t="s">
        <v>92</v>
      </c>
      <c r="EA2" s="66"/>
      <c r="EB2" s="65" t="s">
        <v>93</v>
      </c>
      <c r="EC2" s="66"/>
      <c r="ED2" s="65" t="s">
        <v>94</v>
      </c>
      <c r="EE2" s="66"/>
      <c r="EF2" s="63" t="s">
        <v>95</v>
      </c>
      <c r="EG2" s="64"/>
      <c r="EH2" s="65" t="s">
        <v>96</v>
      </c>
      <c r="EI2" s="66"/>
      <c r="EJ2" s="65" t="s">
        <v>92</v>
      </c>
      <c r="EK2" s="66"/>
      <c r="EL2" s="65" t="s">
        <v>93</v>
      </c>
      <c r="EM2" s="66"/>
      <c r="EN2" s="65" t="s">
        <v>94</v>
      </c>
      <c r="EO2" s="66"/>
      <c r="EP2" s="63" t="s">
        <v>95</v>
      </c>
      <c r="EQ2" s="64"/>
      <c r="ER2" s="65" t="s">
        <v>96</v>
      </c>
      <c r="ES2" s="66"/>
      <c r="ET2" s="65" t="s">
        <v>92</v>
      </c>
      <c r="EU2" s="66"/>
      <c r="EV2" s="65" t="s">
        <v>93</v>
      </c>
      <c r="EW2" s="66"/>
      <c r="EX2" s="65" t="s">
        <v>94</v>
      </c>
      <c r="EY2" s="66"/>
      <c r="EZ2" s="63" t="s">
        <v>95</v>
      </c>
      <c r="FA2" s="134"/>
      <c r="FB2" s="64"/>
      <c r="FC2" s="65" t="s">
        <v>96</v>
      </c>
      <c r="FD2" s="133"/>
      <c r="FE2" s="66"/>
      <c r="FF2" s="65" t="s">
        <v>92</v>
      </c>
      <c r="FG2" s="133"/>
      <c r="FH2" s="66"/>
      <c r="FI2" s="65" t="s">
        <v>93</v>
      </c>
      <c r="FJ2" s="66"/>
      <c r="FK2" s="65" t="s">
        <v>94</v>
      </c>
      <c r="FL2" s="66"/>
      <c r="FM2" s="63" t="s">
        <v>64</v>
      </c>
      <c r="FN2" s="64"/>
      <c r="FO2" s="65" t="s">
        <v>65</v>
      </c>
      <c r="FP2" s="66"/>
      <c r="FQ2" s="65" t="s">
        <v>66</v>
      </c>
      <c r="FR2" s="66"/>
      <c r="FS2" s="65" t="s">
        <v>67</v>
      </c>
      <c r="FT2" s="66"/>
      <c r="FU2" s="63" t="s">
        <v>64</v>
      </c>
      <c r="FV2" s="64"/>
      <c r="FW2" s="65" t="s">
        <v>65</v>
      </c>
      <c r="FX2" s="66"/>
      <c r="FY2" s="65" t="s">
        <v>66</v>
      </c>
      <c r="FZ2" s="66"/>
      <c r="GA2" s="65" t="s">
        <v>67</v>
      </c>
      <c r="GB2" s="66"/>
      <c r="GC2" s="63" t="s">
        <v>64</v>
      </c>
      <c r="GD2" s="64"/>
      <c r="GE2" s="65" t="s">
        <v>65</v>
      </c>
      <c r="GF2" s="66"/>
      <c r="GG2" s="65" t="s">
        <v>66</v>
      </c>
      <c r="GH2" s="66"/>
      <c r="GI2" s="65" t="s">
        <v>67</v>
      </c>
      <c r="GJ2" s="66"/>
      <c r="GK2" s="63" t="s">
        <v>64</v>
      </c>
      <c r="GL2" s="64"/>
      <c r="GM2" s="65" t="s">
        <v>65</v>
      </c>
      <c r="GN2" s="66"/>
      <c r="GO2" s="65" t="s">
        <v>66</v>
      </c>
      <c r="GP2" s="66"/>
      <c r="GQ2" s="65" t="s">
        <v>67</v>
      </c>
      <c r="GR2" s="66"/>
      <c r="GS2" s="63" t="s">
        <v>64</v>
      </c>
      <c r="GT2" s="64"/>
      <c r="GU2" s="65" t="s">
        <v>65</v>
      </c>
      <c r="GV2" s="66"/>
      <c r="GW2" s="65" t="s">
        <v>66</v>
      </c>
      <c r="GX2" s="66"/>
      <c r="GY2" s="65" t="s">
        <v>67</v>
      </c>
      <c r="GZ2" s="66"/>
    </row>
    <row r="3" spans="1:208" ht="120" x14ac:dyDescent="0.25">
      <c r="A3" s="9"/>
      <c r="B3" s="62"/>
      <c r="C3" s="62"/>
      <c r="D3" s="15" t="s">
        <v>68</v>
      </c>
      <c r="E3" s="15" t="s">
        <v>69</v>
      </c>
      <c r="F3" s="15" t="s">
        <v>68</v>
      </c>
      <c r="G3" s="15" t="s">
        <v>69</v>
      </c>
      <c r="H3" s="15" t="s">
        <v>68</v>
      </c>
      <c r="I3" s="15" t="s">
        <v>69</v>
      </c>
      <c r="J3" s="15" t="s">
        <v>68</v>
      </c>
      <c r="K3" s="15" t="s">
        <v>69</v>
      </c>
      <c r="L3" s="15" t="s">
        <v>68</v>
      </c>
      <c r="M3" s="15" t="s">
        <v>69</v>
      </c>
      <c r="N3" s="15" t="s">
        <v>68</v>
      </c>
      <c r="O3" s="15" t="s">
        <v>69</v>
      </c>
      <c r="P3" s="15" t="s">
        <v>68</v>
      </c>
      <c r="Q3" s="15" t="s">
        <v>69</v>
      </c>
      <c r="R3" s="15" t="s">
        <v>68</v>
      </c>
      <c r="S3" s="15" t="s">
        <v>69</v>
      </c>
      <c r="T3" s="15" t="s">
        <v>68</v>
      </c>
      <c r="U3" s="15" t="s">
        <v>69</v>
      </c>
      <c r="V3" s="15" t="s">
        <v>68</v>
      </c>
      <c r="W3" s="15" t="s">
        <v>69</v>
      </c>
      <c r="X3" s="15" t="s">
        <v>68</v>
      </c>
      <c r="Y3" s="15" t="s">
        <v>69</v>
      </c>
      <c r="Z3" s="15" t="s">
        <v>68</v>
      </c>
      <c r="AA3" s="15" t="s">
        <v>69</v>
      </c>
      <c r="AB3" s="15" t="s">
        <v>68</v>
      </c>
      <c r="AC3" s="15" t="s">
        <v>69</v>
      </c>
      <c r="AD3" s="15" t="s">
        <v>68</v>
      </c>
      <c r="AE3" s="15" t="s">
        <v>69</v>
      </c>
      <c r="AF3" s="15" t="s">
        <v>68</v>
      </c>
      <c r="AG3" s="15" t="s">
        <v>69</v>
      </c>
      <c r="AH3" s="15" t="s">
        <v>68</v>
      </c>
      <c r="AI3" s="15" t="s">
        <v>69</v>
      </c>
      <c r="AJ3" s="15" t="s">
        <v>68</v>
      </c>
      <c r="AK3" s="15" t="s">
        <v>69</v>
      </c>
      <c r="AL3" s="15" t="s">
        <v>68</v>
      </c>
      <c r="AM3" s="15" t="s">
        <v>69</v>
      </c>
      <c r="AN3" s="15" t="s">
        <v>68</v>
      </c>
      <c r="AO3" s="15" t="s">
        <v>69</v>
      </c>
      <c r="AP3" s="15" t="s">
        <v>68</v>
      </c>
      <c r="AQ3" s="15" t="s">
        <v>69</v>
      </c>
      <c r="AR3" s="15" t="s">
        <v>68</v>
      </c>
      <c r="AS3" s="15" t="s">
        <v>69</v>
      </c>
      <c r="AT3" s="15" t="s">
        <v>68</v>
      </c>
      <c r="AU3" s="15" t="s">
        <v>97</v>
      </c>
      <c r="AV3" s="15" t="s">
        <v>69</v>
      </c>
      <c r="AW3" s="15" t="s">
        <v>68</v>
      </c>
      <c r="AX3" s="15" t="s">
        <v>69</v>
      </c>
      <c r="AY3" s="15" t="s">
        <v>68</v>
      </c>
      <c r="AZ3" s="15" t="s">
        <v>69</v>
      </c>
      <c r="BA3" s="15" t="s">
        <v>68</v>
      </c>
      <c r="BB3" s="15" t="s">
        <v>69</v>
      </c>
      <c r="BC3" s="15" t="s">
        <v>68</v>
      </c>
      <c r="BD3" s="15" t="s">
        <v>69</v>
      </c>
      <c r="BE3" s="15" t="s">
        <v>68</v>
      </c>
      <c r="BF3" s="15" t="s">
        <v>69</v>
      </c>
      <c r="BG3" s="15" t="s">
        <v>68</v>
      </c>
      <c r="BH3" s="15" t="s">
        <v>69</v>
      </c>
      <c r="BI3" s="15" t="s">
        <v>68</v>
      </c>
      <c r="BJ3" s="15" t="s">
        <v>69</v>
      </c>
      <c r="BK3" s="15" t="s">
        <v>68</v>
      </c>
      <c r="BL3" s="15" t="s">
        <v>69</v>
      </c>
      <c r="BM3" s="15" t="s">
        <v>68</v>
      </c>
      <c r="BN3" s="15" t="s">
        <v>69</v>
      </c>
      <c r="BO3" s="15" t="s">
        <v>68</v>
      </c>
      <c r="BP3" s="15" t="s">
        <v>69</v>
      </c>
      <c r="BQ3" s="15" t="s">
        <v>68</v>
      </c>
      <c r="BR3" s="15" t="s">
        <v>69</v>
      </c>
      <c r="BS3" s="15" t="s">
        <v>68</v>
      </c>
      <c r="BT3" s="15" t="s">
        <v>69</v>
      </c>
      <c r="BU3" s="15" t="s">
        <v>68</v>
      </c>
      <c r="BV3" s="15" t="s">
        <v>69</v>
      </c>
      <c r="BW3" s="15" t="s">
        <v>68</v>
      </c>
      <c r="BX3" s="15" t="s">
        <v>69</v>
      </c>
      <c r="BY3" s="15" t="s">
        <v>68</v>
      </c>
      <c r="BZ3" s="15" t="s">
        <v>69</v>
      </c>
      <c r="CA3" s="15" t="s">
        <v>68</v>
      </c>
      <c r="CB3" s="15" t="s">
        <v>69</v>
      </c>
      <c r="CC3" s="15" t="s">
        <v>68</v>
      </c>
      <c r="CD3" s="15" t="s">
        <v>69</v>
      </c>
      <c r="CE3" s="15" t="s">
        <v>68</v>
      </c>
      <c r="CF3" s="15" t="s">
        <v>69</v>
      </c>
      <c r="CG3" s="15" t="s">
        <v>68</v>
      </c>
      <c r="CH3" s="15" t="s">
        <v>69</v>
      </c>
      <c r="CI3" s="15" t="s">
        <v>68</v>
      </c>
      <c r="CJ3" s="15" t="s">
        <v>69</v>
      </c>
      <c r="CK3" s="15" t="s">
        <v>68</v>
      </c>
      <c r="CL3" s="15" t="s">
        <v>69</v>
      </c>
      <c r="CM3" s="15" t="s">
        <v>68</v>
      </c>
      <c r="CN3" s="15" t="s">
        <v>69</v>
      </c>
      <c r="CO3" s="15" t="s">
        <v>68</v>
      </c>
      <c r="CP3" s="15" t="s">
        <v>69</v>
      </c>
      <c r="CQ3" s="15" t="s">
        <v>68</v>
      </c>
      <c r="CR3" s="15" t="s">
        <v>69</v>
      </c>
      <c r="CS3" s="15" t="s">
        <v>68</v>
      </c>
      <c r="CT3" s="15" t="s">
        <v>69</v>
      </c>
      <c r="CU3" s="15" t="s">
        <v>68</v>
      </c>
      <c r="CV3" s="15" t="s">
        <v>69</v>
      </c>
      <c r="CW3" s="15" t="s">
        <v>68</v>
      </c>
      <c r="CX3" s="15" t="s">
        <v>69</v>
      </c>
      <c r="CY3" s="15" t="s">
        <v>68</v>
      </c>
      <c r="CZ3" s="15" t="s">
        <v>69</v>
      </c>
      <c r="DA3" s="15" t="s">
        <v>68</v>
      </c>
      <c r="DB3" s="15" t="s">
        <v>98</v>
      </c>
      <c r="DC3" s="15" t="s">
        <v>69</v>
      </c>
      <c r="DD3" s="15" t="s">
        <v>68</v>
      </c>
      <c r="DE3" s="15" t="s">
        <v>69</v>
      </c>
      <c r="DF3" s="15" t="s">
        <v>68</v>
      </c>
      <c r="DG3" s="15" t="s">
        <v>69</v>
      </c>
      <c r="DH3" s="15" t="s">
        <v>68</v>
      </c>
      <c r="DI3" s="15" t="s">
        <v>69</v>
      </c>
      <c r="DJ3" s="15" t="s">
        <v>68</v>
      </c>
      <c r="DK3" s="15" t="s">
        <v>69</v>
      </c>
      <c r="DL3" s="15" t="s">
        <v>68</v>
      </c>
      <c r="DM3" s="15" t="s">
        <v>69</v>
      </c>
      <c r="DN3" s="15" t="s">
        <v>68</v>
      </c>
      <c r="DO3" s="15" t="s">
        <v>69</v>
      </c>
      <c r="DP3" s="15" t="s">
        <v>68</v>
      </c>
      <c r="DQ3" s="15" t="s">
        <v>69</v>
      </c>
      <c r="DR3" s="15" t="s">
        <v>68</v>
      </c>
      <c r="DS3" s="15" t="s">
        <v>69</v>
      </c>
      <c r="DT3" s="15" t="s">
        <v>68</v>
      </c>
      <c r="DU3" s="15" t="s">
        <v>69</v>
      </c>
      <c r="DV3" s="15" t="s">
        <v>68</v>
      </c>
      <c r="DW3" s="15" t="s">
        <v>69</v>
      </c>
      <c r="DX3" s="15" t="s">
        <v>68</v>
      </c>
      <c r="DY3" s="15" t="s">
        <v>69</v>
      </c>
      <c r="DZ3" s="15" t="s">
        <v>68</v>
      </c>
      <c r="EA3" s="15" t="s">
        <v>69</v>
      </c>
      <c r="EB3" s="15" t="s">
        <v>68</v>
      </c>
      <c r="EC3" s="15" t="s">
        <v>69</v>
      </c>
      <c r="ED3" s="15" t="s">
        <v>68</v>
      </c>
      <c r="EE3" s="15" t="s">
        <v>69</v>
      </c>
      <c r="EF3" s="15" t="s">
        <v>68</v>
      </c>
      <c r="EG3" s="15" t="s">
        <v>69</v>
      </c>
      <c r="EH3" s="15" t="s">
        <v>68</v>
      </c>
      <c r="EI3" s="15" t="s">
        <v>69</v>
      </c>
      <c r="EJ3" s="15" t="s">
        <v>68</v>
      </c>
      <c r="EK3" s="15" t="s">
        <v>69</v>
      </c>
      <c r="EL3" s="15" t="s">
        <v>68</v>
      </c>
      <c r="EM3" s="15" t="s">
        <v>69</v>
      </c>
      <c r="EN3" s="15" t="s">
        <v>68</v>
      </c>
      <c r="EO3" s="15" t="s">
        <v>69</v>
      </c>
      <c r="EP3" s="15" t="s">
        <v>68</v>
      </c>
      <c r="EQ3" s="15" t="s">
        <v>69</v>
      </c>
      <c r="ER3" s="15" t="s">
        <v>68</v>
      </c>
      <c r="ES3" s="15" t="s">
        <v>69</v>
      </c>
      <c r="ET3" s="15" t="s">
        <v>68</v>
      </c>
      <c r="EU3" s="15" t="s">
        <v>69</v>
      </c>
      <c r="EV3" s="15" t="s">
        <v>68</v>
      </c>
      <c r="EW3" s="15" t="s">
        <v>69</v>
      </c>
      <c r="EX3" s="15" t="s">
        <v>68</v>
      </c>
      <c r="EY3" s="15" t="s">
        <v>69</v>
      </c>
      <c r="EZ3" s="15" t="s">
        <v>68</v>
      </c>
      <c r="FA3" s="15" t="s">
        <v>98</v>
      </c>
      <c r="FB3" s="15" t="s">
        <v>69</v>
      </c>
      <c r="FC3" s="15" t="s">
        <v>68</v>
      </c>
      <c r="FD3" s="15" t="s">
        <v>99</v>
      </c>
      <c r="FE3" s="15" t="s">
        <v>69</v>
      </c>
      <c r="FF3" s="15" t="s">
        <v>68</v>
      </c>
      <c r="FG3" s="15" t="s">
        <v>98</v>
      </c>
      <c r="FH3" s="15" t="s">
        <v>69</v>
      </c>
      <c r="FI3" s="15" t="s">
        <v>68</v>
      </c>
      <c r="FJ3" s="15" t="s">
        <v>69</v>
      </c>
      <c r="FK3" s="15" t="s">
        <v>68</v>
      </c>
      <c r="FL3" s="15" t="s">
        <v>69</v>
      </c>
      <c r="FM3" s="15" t="s">
        <v>68</v>
      </c>
      <c r="FN3" s="15" t="s">
        <v>69</v>
      </c>
      <c r="FO3" s="15" t="s">
        <v>68</v>
      </c>
      <c r="FP3" s="15" t="s">
        <v>69</v>
      </c>
      <c r="FQ3" s="15" t="s">
        <v>68</v>
      </c>
      <c r="FR3" s="15" t="s">
        <v>69</v>
      </c>
      <c r="FS3" s="15" t="s">
        <v>68</v>
      </c>
      <c r="FT3" s="15" t="s">
        <v>69</v>
      </c>
      <c r="FU3" s="15" t="s">
        <v>68</v>
      </c>
      <c r="FV3" s="15" t="s">
        <v>69</v>
      </c>
      <c r="FW3" s="15" t="s">
        <v>68</v>
      </c>
      <c r="FX3" s="15" t="s">
        <v>69</v>
      </c>
      <c r="FY3" s="15" t="s">
        <v>68</v>
      </c>
      <c r="FZ3" s="15" t="s">
        <v>69</v>
      </c>
      <c r="GA3" s="15" t="s">
        <v>68</v>
      </c>
      <c r="GB3" s="15" t="s">
        <v>69</v>
      </c>
      <c r="GC3" s="15" t="s">
        <v>68</v>
      </c>
      <c r="GD3" s="15" t="s">
        <v>69</v>
      </c>
      <c r="GE3" s="15" t="s">
        <v>68</v>
      </c>
      <c r="GF3" s="15" t="s">
        <v>69</v>
      </c>
      <c r="GG3" s="15" t="s">
        <v>68</v>
      </c>
      <c r="GH3" s="15" t="s">
        <v>69</v>
      </c>
      <c r="GI3" s="15" t="s">
        <v>68</v>
      </c>
      <c r="GJ3" s="15" t="s">
        <v>69</v>
      </c>
      <c r="GK3" s="15" t="s">
        <v>68</v>
      </c>
      <c r="GL3" s="15" t="s">
        <v>69</v>
      </c>
      <c r="GM3" s="15" t="s">
        <v>68</v>
      </c>
      <c r="GN3" s="15" t="s">
        <v>69</v>
      </c>
      <c r="GO3" s="15" t="s">
        <v>68</v>
      </c>
      <c r="GP3" s="15" t="s">
        <v>69</v>
      </c>
      <c r="GQ3" s="15" t="s">
        <v>68</v>
      </c>
      <c r="GR3" s="15" t="s">
        <v>69</v>
      </c>
      <c r="GS3" s="15" t="s">
        <v>68</v>
      </c>
      <c r="GT3" s="15" t="s">
        <v>69</v>
      </c>
      <c r="GU3" s="15" t="s">
        <v>68</v>
      </c>
      <c r="GV3" s="15" t="s">
        <v>69</v>
      </c>
      <c r="GW3" s="15" t="s">
        <v>68</v>
      </c>
      <c r="GX3" s="15" t="s">
        <v>69</v>
      </c>
      <c r="GY3" s="15" t="s">
        <v>68</v>
      </c>
      <c r="GZ3" s="15" t="s">
        <v>69</v>
      </c>
    </row>
    <row r="4" spans="1:208" ht="15" customHeight="1" x14ac:dyDescent="0.25">
      <c r="A4" s="9">
        <v>1</v>
      </c>
      <c r="B4" s="16" t="s">
        <v>25</v>
      </c>
      <c r="C4" s="17" t="s">
        <v>26</v>
      </c>
      <c r="D4" s="36">
        <v>-1113.23522949219</v>
      </c>
      <c r="E4" s="36">
        <v>-1174.563056</v>
      </c>
      <c r="F4" s="36">
        <v>-1211.208984375</v>
      </c>
      <c r="G4" s="36">
        <v>-1300.2420238235061</v>
      </c>
      <c r="H4" s="36">
        <v>-1269.47985839844</v>
      </c>
      <c r="I4" s="135">
        <v>-1359.5104389977016</v>
      </c>
      <c r="J4" s="36">
        <v>-1514.10717773438</v>
      </c>
      <c r="K4" s="136" t="s">
        <v>70</v>
      </c>
      <c r="L4" s="36">
        <v>-882.55255126953102</v>
      </c>
      <c r="M4" s="136" t="s">
        <v>70</v>
      </c>
      <c r="N4" s="36">
        <v>-269.18063354492199</v>
      </c>
      <c r="O4" s="136" t="s">
        <v>70</v>
      </c>
      <c r="P4" s="36">
        <v>-262.73687744140602</v>
      </c>
      <c r="Q4" s="136" t="s">
        <v>70</v>
      </c>
      <c r="R4" s="36">
        <v>-412.61138916015602</v>
      </c>
      <c r="S4" s="135">
        <v>-439.46423753920953</v>
      </c>
      <c r="T4" s="36">
        <v>0</v>
      </c>
      <c r="U4" s="136" t="s">
        <v>70</v>
      </c>
      <c r="V4" s="36">
        <v>-266.7578125</v>
      </c>
      <c r="W4" s="136" t="s">
        <v>70</v>
      </c>
      <c r="X4" s="36">
        <v>-690.40081787109398</v>
      </c>
      <c r="Y4" s="136" t="s">
        <v>70</v>
      </c>
      <c r="Z4" s="36">
        <v>-697.29284667968795</v>
      </c>
      <c r="AA4" s="136" t="s">
        <v>70</v>
      </c>
      <c r="AB4" s="36">
        <v>-664.33093261718795</v>
      </c>
      <c r="AC4" s="136" t="s">
        <v>70</v>
      </c>
      <c r="AD4" s="36">
        <v>-678.95111083984398</v>
      </c>
      <c r="AE4" s="136" t="s">
        <v>70</v>
      </c>
      <c r="AF4" s="36">
        <v>-510.09738159179699</v>
      </c>
      <c r="AG4" s="136" t="s">
        <v>70</v>
      </c>
      <c r="AH4" s="36">
        <v>-972.04357910156295</v>
      </c>
      <c r="AI4" s="36">
        <v>-1049.5493000000001</v>
      </c>
      <c r="AJ4" s="36">
        <v>-1050.02990722656</v>
      </c>
      <c r="AK4" s="36">
        <v>-1133.6323000000002</v>
      </c>
      <c r="AL4" s="36">
        <v>-1221.72021484375</v>
      </c>
      <c r="AM4" s="136" t="s">
        <v>70</v>
      </c>
      <c r="AN4" s="36">
        <v>-1266.08093261719</v>
      </c>
      <c r="AO4" s="135">
        <v>-1335.3144</v>
      </c>
      <c r="AP4" s="36">
        <v>-1354.60021972656</v>
      </c>
      <c r="AQ4" s="135">
        <v>-1480.4139</v>
      </c>
      <c r="AR4" s="36">
        <v>-595.28527832031295</v>
      </c>
      <c r="AS4" s="36">
        <v>-656.8</v>
      </c>
      <c r="AT4" s="36">
        <v>-568.13214111328102</v>
      </c>
      <c r="AU4" s="36">
        <v>-631.32995605468705</v>
      </c>
      <c r="AV4" s="36">
        <v>-628.4</v>
      </c>
      <c r="AW4" s="36">
        <v>-614.40673828125</v>
      </c>
      <c r="AX4" s="135">
        <v>-578.1</v>
      </c>
      <c r="AY4" s="36">
        <v>-689.9140625</v>
      </c>
      <c r="AZ4" s="135">
        <v>-691.4</v>
      </c>
      <c r="BA4" s="36">
        <v>-634.25164794921898</v>
      </c>
      <c r="BB4" s="136" t="s">
        <v>70</v>
      </c>
      <c r="BC4" s="36">
        <v>-757.376953125</v>
      </c>
      <c r="BD4" s="36">
        <v>-843.5</v>
      </c>
      <c r="BE4" s="36">
        <v>-765.27355957031295</v>
      </c>
      <c r="BF4" s="36">
        <v>-836</v>
      </c>
      <c r="BG4" s="36">
        <v>-432.51058959960898</v>
      </c>
      <c r="BH4" s="135">
        <v>-490.6909812498825</v>
      </c>
      <c r="BI4" s="36">
        <v>-1241.26928710938</v>
      </c>
      <c r="BJ4" s="36">
        <v>-1312.3</v>
      </c>
      <c r="BK4" s="36">
        <v>-742.599365234375</v>
      </c>
      <c r="BL4" s="36">
        <v>-812</v>
      </c>
      <c r="BM4" s="36">
        <v>-727.40881347656295</v>
      </c>
      <c r="BN4" s="36">
        <v>-780.5548096</v>
      </c>
      <c r="BO4" s="36">
        <v>-713.01385498046898</v>
      </c>
      <c r="BP4" s="36">
        <v>-758.52328491210938</v>
      </c>
      <c r="BQ4" s="36">
        <v>-705.326171875</v>
      </c>
      <c r="BR4" s="135">
        <v>-738.47149658203125</v>
      </c>
      <c r="BS4" s="36">
        <v>-1197.81286621094</v>
      </c>
      <c r="BT4" s="36">
        <v>-1145</v>
      </c>
      <c r="BU4" s="36">
        <v>-722.51330566406295</v>
      </c>
      <c r="BV4" s="36">
        <v>-765.84</v>
      </c>
      <c r="BW4" s="36">
        <v>-647.227294921875</v>
      </c>
      <c r="BX4" s="136" t="s">
        <v>70</v>
      </c>
      <c r="BY4" s="36">
        <v>-649.93670654296898</v>
      </c>
      <c r="BZ4" s="36">
        <v>-698.93730000000005</v>
      </c>
      <c r="CA4" s="36">
        <v>-658.37219238281295</v>
      </c>
      <c r="CB4" s="135">
        <v>-706.78719999999998</v>
      </c>
      <c r="CC4" s="36">
        <v>-649.43737792968795</v>
      </c>
      <c r="CD4" s="135">
        <v>-1044</v>
      </c>
      <c r="CE4" s="36">
        <v>-657.21856689453102</v>
      </c>
      <c r="CF4" s="136" t="s">
        <v>70</v>
      </c>
      <c r="CG4" s="36">
        <v>-993.07849121093795</v>
      </c>
      <c r="CH4" s="36">
        <v>-1027.3788509999999</v>
      </c>
      <c r="CI4" s="36">
        <v>-979.33917236328102</v>
      </c>
      <c r="CJ4" s="36">
        <v>-1013.4490922248609</v>
      </c>
      <c r="CK4" s="36">
        <v>-923.39154052734398</v>
      </c>
      <c r="CL4" s="135">
        <v>-957.51597347988582</v>
      </c>
      <c r="CM4" s="36">
        <v>-1006.87219238281</v>
      </c>
      <c r="CN4" s="135">
        <v>-1041.1258202652436</v>
      </c>
      <c r="CO4" s="36">
        <v>-589.92169189453102</v>
      </c>
      <c r="CP4" s="135">
        <v>-613.11175951529913</v>
      </c>
      <c r="CQ4" s="36">
        <v>-242.69085693359401</v>
      </c>
      <c r="CR4" s="36">
        <v>-264.95330000000001</v>
      </c>
      <c r="CS4" s="36">
        <v>-243.11326599121099</v>
      </c>
      <c r="CT4" s="36">
        <v>-265.19069999999999</v>
      </c>
      <c r="CU4" s="36">
        <v>-495.31863403320301</v>
      </c>
      <c r="CV4" s="135">
        <v>-528.12819999999999</v>
      </c>
      <c r="CW4" s="36">
        <v>-489.81719970703102</v>
      </c>
      <c r="CX4" s="135">
        <v>-524.65740000000005</v>
      </c>
      <c r="CY4" s="36">
        <v>-487.44363403320301</v>
      </c>
      <c r="CZ4" s="135">
        <v>-520.53189999999995</v>
      </c>
      <c r="DA4" s="36">
        <v>-1127.7998046875</v>
      </c>
      <c r="DB4" s="36">
        <v>-1189.000122070313</v>
      </c>
      <c r="DC4" s="36">
        <v>-1189.6479999999999</v>
      </c>
      <c r="DD4" s="36">
        <v>-1137.50048828125</v>
      </c>
      <c r="DE4" s="36">
        <v>-1198.4306999999999</v>
      </c>
      <c r="DF4" s="36">
        <v>-1145.19970703125</v>
      </c>
      <c r="DG4" s="135">
        <v>-1206.4369999999999</v>
      </c>
      <c r="DH4" s="36">
        <v>-1136.49926757813</v>
      </c>
      <c r="DI4" s="135">
        <v>-1193.3373999999999</v>
      </c>
      <c r="DJ4" s="36">
        <v>-1126.80078125</v>
      </c>
      <c r="DK4" s="135">
        <v>-1186.4688000000001</v>
      </c>
      <c r="DL4" s="36">
        <v>-851.95935058593795</v>
      </c>
      <c r="DM4" s="136" t="s">
        <v>70</v>
      </c>
      <c r="DN4" s="36">
        <v>-841.57611083984398</v>
      </c>
      <c r="DO4" s="136" t="s">
        <v>70</v>
      </c>
      <c r="DP4" s="36">
        <v>-853.44720458984398</v>
      </c>
      <c r="DQ4" s="136" t="s">
        <v>70</v>
      </c>
      <c r="DR4" s="36">
        <v>-881.35736083984398</v>
      </c>
      <c r="DS4" s="136" t="s">
        <v>70</v>
      </c>
      <c r="DT4" s="36">
        <v>-488.727783203125</v>
      </c>
      <c r="DU4" s="136" t="s">
        <v>70</v>
      </c>
      <c r="DV4" s="36">
        <v>-45.070072174072301</v>
      </c>
      <c r="DW4" s="136" t="s">
        <v>70</v>
      </c>
      <c r="DX4" s="36">
        <v>-45.001289367675803</v>
      </c>
      <c r="DY4" s="136" t="s">
        <v>70</v>
      </c>
      <c r="DZ4" s="36">
        <v>-32.075939178466797</v>
      </c>
      <c r="EA4" s="136" t="s">
        <v>70</v>
      </c>
      <c r="EB4" s="36">
        <v>-106.870239257813</v>
      </c>
      <c r="EC4" s="136" t="s">
        <v>70</v>
      </c>
      <c r="ED4" s="36">
        <v>-106.87014007568401</v>
      </c>
      <c r="EE4" s="136" t="s">
        <v>70</v>
      </c>
      <c r="EF4" s="36">
        <v>-1724.0712890625</v>
      </c>
      <c r="EG4" s="36">
        <v>-1958.6938</v>
      </c>
      <c r="EH4" s="36">
        <v>-1728.78491210938</v>
      </c>
      <c r="EI4" s="36">
        <v>-1787.2646999999999</v>
      </c>
      <c r="EJ4" s="36">
        <v>-1500.88073730469</v>
      </c>
      <c r="EK4" s="136" t="s">
        <v>70</v>
      </c>
      <c r="EL4" s="36">
        <v>-1889.75366210938</v>
      </c>
      <c r="EM4" s="135">
        <v>-1972.6514999999999</v>
      </c>
      <c r="EN4" s="36">
        <v>-1051.51245117188</v>
      </c>
      <c r="EO4" s="135">
        <v>-1124.2275</v>
      </c>
      <c r="EP4" s="36">
        <v>-750.24560546875</v>
      </c>
      <c r="EQ4" s="36">
        <v>-791.6412353515625</v>
      </c>
      <c r="ER4" s="36">
        <v>-739.47088623046898</v>
      </c>
      <c r="ES4" s="36">
        <v>-781.036376953125</v>
      </c>
      <c r="ET4" s="36">
        <v>-771.14373779296898</v>
      </c>
      <c r="EU4" s="36">
        <v>-811.487122</v>
      </c>
      <c r="EV4" s="36">
        <v>-751.08166503906295</v>
      </c>
      <c r="EW4" s="135">
        <v>-797.05474900000002</v>
      </c>
      <c r="EX4" s="36">
        <v>-735.29571533203102</v>
      </c>
      <c r="EY4" s="135">
        <v>-789.27612299999998</v>
      </c>
      <c r="EZ4" s="36">
        <v>-629.52282714843795</v>
      </c>
      <c r="FA4" s="36">
        <v>-662.95086669921898</v>
      </c>
      <c r="FB4" s="36">
        <v>-660.59609999999998</v>
      </c>
      <c r="FC4" s="36">
        <v>-622.03894042968795</v>
      </c>
      <c r="FD4" s="137">
        <v>-656.67138671875</v>
      </c>
      <c r="FE4" s="137">
        <v>-654.32759999999996</v>
      </c>
      <c r="FF4" s="36">
        <v>-1284.77368164063</v>
      </c>
      <c r="FG4" s="36">
        <v>-1325.654541015625</v>
      </c>
      <c r="FH4" s="36">
        <v>-1325.8988999999999</v>
      </c>
      <c r="FI4" s="36">
        <v>-1276.83752441406</v>
      </c>
      <c r="FJ4" s="36">
        <v>-1318.0887</v>
      </c>
      <c r="FK4" s="36">
        <v>-1270.38977050781</v>
      </c>
      <c r="FL4" s="36">
        <v>-1309.1096</v>
      </c>
      <c r="FM4" s="36"/>
      <c r="FN4" s="36"/>
      <c r="FO4" s="68"/>
      <c r="FP4" s="36"/>
      <c r="FQ4" s="36"/>
      <c r="FR4" s="36"/>
      <c r="FS4" s="36"/>
      <c r="FT4" s="36"/>
      <c r="FU4" s="36"/>
      <c r="FV4" s="36"/>
      <c r="FW4" s="68"/>
      <c r="FX4" s="36"/>
      <c r="FY4" s="36"/>
      <c r="FZ4" s="36"/>
      <c r="GA4" s="36"/>
      <c r="GB4" s="36"/>
      <c r="GC4" s="36"/>
      <c r="GD4" s="36"/>
      <c r="GE4" s="68"/>
      <c r="GF4" s="36"/>
      <c r="GG4" s="36"/>
      <c r="GH4" s="36"/>
      <c r="GI4" s="36"/>
      <c r="GJ4" s="36"/>
      <c r="GK4" s="36"/>
      <c r="GL4" s="36"/>
      <c r="GM4" s="68"/>
      <c r="GN4" s="36"/>
      <c r="GO4" s="36"/>
      <c r="GP4" s="36"/>
      <c r="GQ4" s="36"/>
      <c r="GR4" s="36"/>
      <c r="GS4" s="36"/>
      <c r="GT4" s="36"/>
      <c r="GU4" s="68"/>
      <c r="GV4" s="36"/>
      <c r="GW4" s="36"/>
      <c r="GX4" s="36"/>
      <c r="GY4" s="36"/>
      <c r="GZ4" s="36"/>
    </row>
    <row r="5" spans="1:208" x14ac:dyDescent="0.25">
      <c r="A5" s="9">
        <v>2</v>
      </c>
      <c r="B5" s="16" t="s">
        <v>31</v>
      </c>
      <c r="C5" s="17" t="s">
        <v>26</v>
      </c>
      <c r="D5" s="36">
        <v>-1131.97924804688</v>
      </c>
      <c r="E5" s="36">
        <v>-1203.416152</v>
      </c>
      <c r="F5" s="36">
        <v>-1242.66723632813</v>
      </c>
      <c r="G5" s="36">
        <v>-1308.9088040741631</v>
      </c>
      <c r="H5" s="36">
        <v>-1272.80493164063</v>
      </c>
      <c r="I5" s="135">
        <v>-1365.5521013895402</v>
      </c>
      <c r="J5" s="36">
        <v>-1471.31762695313</v>
      </c>
      <c r="K5" s="138"/>
      <c r="L5" s="36">
        <v>-935.38299560546898</v>
      </c>
      <c r="M5" s="138"/>
      <c r="N5" s="36">
        <v>-270.07580566406301</v>
      </c>
      <c r="O5" s="138"/>
      <c r="P5" s="36">
        <v>-261.67828369140602</v>
      </c>
      <c r="Q5" s="138"/>
      <c r="R5" s="36">
        <v>-407.105712890625</v>
      </c>
      <c r="S5" s="135">
        <v>-438.75187523554462</v>
      </c>
      <c r="T5" s="36">
        <v>0</v>
      </c>
      <c r="U5" s="138"/>
      <c r="V5" s="36">
        <v>-280.8203125</v>
      </c>
      <c r="W5" s="138"/>
      <c r="X5" s="36">
        <v>-697.111572265625</v>
      </c>
      <c r="Y5" s="138"/>
      <c r="Z5" s="36">
        <v>-700.01171875</v>
      </c>
      <c r="AA5" s="138"/>
      <c r="AB5" s="36">
        <v>-663.53570556640602</v>
      </c>
      <c r="AC5" s="138"/>
      <c r="AD5" s="36">
        <v>-654.18450927734398</v>
      </c>
      <c r="AE5" s="138"/>
      <c r="AF5" s="36">
        <v>-506.77951049804699</v>
      </c>
      <c r="AG5" s="138"/>
      <c r="AH5" s="36">
        <v>-1006.19641113281</v>
      </c>
      <c r="AI5" s="36">
        <v>-1071.0844</v>
      </c>
      <c r="AJ5" s="36">
        <v>-1098.87573242188</v>
      </c>
      <c r="AK5" s="36">
        <v>-1164.1279</v>
      </c>
      <c r="AL5" s="36">
        <v>-1229.71594238281</v>
      </c>
      <c r="AM5" s="138"/>
      <c r="AN5" s="36">
        <v>-1236.36572265625</v>
      </c>
      <c r="AO5" s="135">
        <v>-1315.8063</v>
      </c>
      <c r="AP5" s="36">
        <v>-1361.53930664063</v>
      </c>
      <c r="AQ5" s="135">
        <v>-1437.4292</v>
      </c>
      <c r="AR5" s="36">
        <v>-594.7431640625</v>
      </c>
      <c r="AS5" s="36">
        <v>-646.70000000000005</v>
      </c>
      <c r="AT5" s="36">
        <v>-568.13214111328102</v>
      </c>
      <c r="AU5" s="36">
        <v>-638.78274536132801</v>
      </c>
      <c r="AV5" s="36">
        <v>-632.5</v>
      </c>
      <c r="AW5" s="36">
        <v>-611.793701171875</v>
      </c>
      <c r="AX5" s="135">
        <v>-575.9</v>
      </c>
      <c r="AY5" s="36">
        <v>-684.77032470703102</v>
      </c>
      <c r="AZ5" s="135">
        <v>-693</v>
      </c>
      <c r="BA5" s="36">
        <v>-637.235595703125</v>
      </c>
      <c r="BB5" s="138"/>
      <c r="BC5" s="36">
        <v>-759.45172119140602</v>
      </c>
      <c r="BD5" s="36">
        <v>-843.7</v>
      </c>
      <c r="BE5" s="36">
        <v>-760.80212402343795</v>
      </c>
      <c r="BF5" s="36">
        <v>-843</v>
      </c>
      <c r="BG5" s="36">
        <v>-434.19796752929699</v>
      </c>
      <c r="BH5" s="135">
        <v>-497.38943989391066</v>
      </c>
      <c r="BI5" s="36">
        <v>-1241.26928710938</v>
      </c>
      <c r="BJ5" s="36">
        <v>-1282.7</v>
      </c>
      <c r="BK5" s="36">
        <v>-773.81237792968795</v>
      </c>
      <c r="BL5" s="36">
        <v>-843</v>
      </c>
      <c r="BM5" s="36">
        <v>-742.04431152343795</v>
      </c>
      <c r="BN5" s="36">
        <v>-777.21670529999994</v>
      </c>
      <c r="BO5" s="36">
        <v>-717.063720703125</v>
      </c>
      <c r="BP5" s="36">
        <v>-756.36981201171875</v>
      </c>
      <c r="BQ5" s="36">
        <v>-699.56365966796898</v>
      </c>
      <c r="BR5" s="135">
        <v>-738.05099487304688</v>
      </c>
      <c r="BS5" s="36">
        <v>-1197.81286621094</v>
      </c>
      <c r="BT5" s="36">
        <v>-1208</v>
      </c>
      <c r="BU5" s="36">
        <v>-726.94201660156295</v>
      </c>
      <c r="BV5" s="36">
        <v>-776.97</v>
      </c>
      <c r="BW5" s="36">
        <v>-655.70471191406295</v>
      </c>
      <c r="BX5" s="138"/>
      <c r="BY5" s="36">
        <v>-666.94390869140602</v>
      </c>
      <c r="BZ5" s="36">
        <v>-715.04169999999999</v>
      </c>
      <c r="CA5" s="36">
        <v>-658.29931640625</v>
      </c>
      <c r="CB5" s="135">
        <v>-705.47900000000004</v>
      </c>
      <c r="CC5" s="36">
        <v>-633.384033203125</v>
      </c>
      <c r="CD5" s="135">
        <v>-1031</v>
      </c>
      <c r="CE5" s="36">
        <v>-670.35638427734398</v>
      </c>
      <c r="CF5" s="138"/>
      <c r="CG5" s="36">
        <v>-990.54241943359398</v>
      </c>
      <c r="CH5" s="36">
        <v>-1025.5518569999999</v>
      </c>
      <c r="CI5" s="36">
        <v>-966.46209716796898</v>
      </c>
      <c r="CJ5" s="36">
        <v>-999.90739353205799</v>
      </c>
      <c r="CK5" s="36">
        <v>-933.35675048828102</v>
      </c>
      <c r="CL5" s="135">
        <v>-967.30778827685469</v>
      </c>
      <c r="CM5" s="36">
        <v>-1000.94543457031</v>
      </c>
      <c r="CN5" s="135">
        <v>-1034.0892176938503</v>
      </c>
      <c r="CO5" s="36">
        <v>-614.57476806640602</v>
      </c>
      <c r="CP5" s="135">
        <v>-639.18160119362813</v>
      </c>
      <c r="CQ5" s="36">
        <v>-242.23677062988301</v>
      </c>
      <c r="CR5" s="36">
        <v>-264.53440000000001</v>
      </c>
      <c r="CS5" s="36">
        <v>-246.18363952636699</v>
      </c>
      <c r="CT5" s="36">
        <v>-267.64819999999997</v>
      </c>
      <c r="CU5" s="36">
        <v>-493.77304077148398</v>
      </c>
      <c r="CV5" s="135">
        <v>-525.94679999999994</v>
      </c>
      <c r="CW5" s="36">
        <v>-475.81112670898398</v>
      </c>
      <c r="CX5" s="135">
        <v>-509.34049999999996</v>
      </c>
      <c r="CY5" s="36">
        <v>-496.11102294921898</v>
      </c>
      <c r="CZ5" s="135">
        <v>-529.28880000000004</v>
      </c>
      <c r="DA5" s="36">
        <v>-1127.7998046875</v>
      </c>
      <c r="DB5" s="36">
        <v>-1188.001098632813</v>
      </c>
      <c r="DC5" s="36">
        <v>-1190.5415</v>
      </c>
      <c r="DD5" s="36">
        <v>-1135.59936523438</v>
      </c>
      <c r="DE5" s="36">
        <v>-1195.8244</v>
      </c>
      <c r="DF5" s="36">
        <v>-1143.89868164063</v>
      </c>
      <c r="DG5" s="135">
        <v>-1204.2348000000002</v>
      </c>
      <c r="DH5" s="36">
        <v>-1134.59912109375</v>
      </c>
      <c r="DI5" s="135">
        <v>-1194.5740999999998</v>
      </c>
      <c r="DJ5" s="36">
        <v>-1125.80383300781</v>
      </c>
      <c r="DK5" s="135">
        <v>-1186.0472</v>
      </c>
      <c r="DL5" s="36">
        <v>-867.258056640625</v>
      </c>
      <c r="DM5" s="138"/>
      <c r="DN5" s="36">
        <v>-872.69384765625</v>
      </c>
      <c r="DO5" s="138"/>
      <c r="DP5" s="36">
        <v>-853.24676513671898</v>
      </c>
      <c r="DQ5" s="138"/>
      <c r="DR5" s="36">
        <v>-851.13714599609398</v>
      </c>
      <c r="DS5" s="138"/>
      <c r="DT5" s="36">
        <v>-524.95397949218795</v>
      </c>
      <c r="DU5" s="138"/>
      <c r="DV5" s="36">
        <v>-44.863727569580099</v>
      </c>
      <c r="DW5" s="138"/>
      <c r="DX5" s="36">
        <v>-44.932510375976598</v>
      </c>
      <c r="DY5" s="138"/>
      <c r="DZ5" s="36">
        <v>-32.007339477539098</v>
      </c>
      <c r="EA5" s="138"/>
      <c r="EB5" s="36">
        <v>-102.10027313232401</v>
      </c>
      <c r="EC5" s="138"/>
      <c r="ED5" s="36">
        <v>-106.731903076172</v>
      </c>
      <c r="EE5" s="138"/>
      <c r="EF5" s="36">
        <v>-1707.80102539063</v>
      </c>
      <c r="EG5" s="36">
        <v>-2013.3659</v>
      </c>
      <c r="EH5" s="36">
        <v>-1728.78491210938</v>
      </c>
      <c r="EI5" s="36">
        <v>-1773.8592000000001</v>
      </c>
      <c r="EJ5" s="36">
        <v>-1554.57275390625</v>
      </c>
      <c r="EK5" s="138"/>
      <c r="EL5" s="36">
        <v>-1811.41137695313</v>
      </c>
      <c r="EM5" s="135">
        <v>-1896.049</v>
      </c>
      <c r="EN5" s="36">
        <v>-1111.00427246094</v>
      </c>
      <c r="EO5" s="135">
        <v>-1189.4474</v>
      </c>
      <c r="EP5" s="36">
        <v>-753.64367675781295</v>
      </c>
      <c r="EQ5" s="36">
        <v>-798.50762939453125</v>
      </c>
      <c r="ER5" s="36">
        <v>-739.88122558593795</v>
      </c>
      <c r="ES5" s="36">
        <v>-785.0799560546875</v>
      </c>
      <c r="ET5" s="36">
        <v>-766.61358642578102</v>
      </c>
      <c r="EU5" s="36">
        <v>-805.39367700000003</v>
      </c>
      <c r="EV5" s="36">
        <v>-707.62365722656295</v>
      </c>
      <c r="EW5" s="135">
        <v>-754.20129399999996</v>
      </c>
      <c r="EX5" s="36">
        <v>-752.67028808593795</v>
      </c>
      <c r="EY5" s="135">
        <v>-801.94085700000005</v>
      </c>
      <c r="EZ5" s="36">
        <v>-629.52282714843795</v>
      </c>
      <c r="FA5" s="36">
        <v>-664.15051269531295</v>
      </c>
      <c r="FB5" s="36">
        <v>-660.55769999999995</v>
      </c>
      <c r="FC5" s="36">
        <v>-622.03894042968795</v>
      </c>
      <c r="FD5" s="139">
        <v>-659.08312988281295</v>
      </c>
      <c r="FE5" s="139">
        <v>-655.48140000000001</v>
      </c>
      <c r="FF5" s="36">
        <v>-1284.77368164063</v>
      </c>
      <c r="FG5" s="36">
        <v>-1327.103393554688</v>
      </c>
      <c r="FH5" s="36">
        <v>-1325.6315999999999</v>
      </c>
      <c r="FI5" s="36">
        <v>-1225.25427246094</v>
      </c>
      <c r="FJ5" s="36">
        <v>-1249.3988999999999</v>
      </c>
      <c r="FK5" s="36">
        <v>-1269.921875</v>
      </c>
      <c r="FL5" s="36">
        <v>-1317.3655000000001</v>
      </c>
      <c r="FM5" s="36"/>
      <c r="FN5" s="36"/>
      <c r="FO5" s="68"/>
      <c r="FP5" s="36"/>
      <c r="FQ5" s="36"/>
      <c r="FR5" s="36"/>
      <c r="FS5" s="36"/>
      <c r="FT5" s="36"/>
      <c r="FU5" s="36"/>
      <c r="FV5" s="36"/>
      <c r="FW5" s="68"/>
      <c r="FX5" s="36"/>
      <c r="FY5" s="36"/>
      <c r="FZ5" s="36"/>
      <c r="GA5" s="36"/>
      <c r="GB5" s="36"/>
      <c r="GC5" s="36"/>
      <c r="GD5" s="36"/>
      <c r="GE5" s="68"/>
      <c r="GF5" s="36"/>
      <c r="GG5" s="36"/>
      <c r="GH5" s="36"/>
      <c r="GI5" s="36"/>
      <c r="GJ5" s="36"/>
      <c r="GK5" s="36"/>
      <c r="GL5" s="36"/>
      <c r="GM5" s="68"/>
      <c r="GN5" s="36"/>
      <c r="GO5" s="36"/>
      <c r="GP5" s="36"/>
      <c r="GQ5" s="36"/>
      <c r="GR5" s="36"/>
      <c r="GS5" s="36"/>
      <c r="GT5" s="36"/>
      <c r="GU5" s="68"/>
      <c r="GV5" s="36"/>
      <c r="GW5" s="36"/>
      <c r="GX5" s="36"/>
      <c r="GY5" s="36"/>
      <c r="GZ5" s="36"/>
    </row>
    <row r="6" spans="1:208" x14ac:dyDescent="0.25">
      <c r="A6" s="9">
        <v>3</v>
      </c>
      <c r="B6" s="16" t="s">
        <v>32</v>
      </c>
      <c r="C6" s="17" t="s">
        <v>26</v>
      </c>
      <c r="D6" s="58">
        <f t="shared" ref="D6:J6" si="0">D5-D4</f>
        <v>-18.744018554690001</v>
      </c>
      <c r="E6" s="58">
        <f t="shared" si="0"/>
        <v>-28.85309600000005</v>
      </c>
      <c r="F6" s="58">
        <f t="shared" si="0"/>
        <v>-31.458251953130002</v>
      </c>
      <c r="G6" s="58">
        <f t="shared" si="0"/>
        <v>-8.6667802506569842</v>
      </c>
      <c r="H6" s="58">
        <f t="shared" si="0"/>
        <v>-3.3250732421900011</v>
      </c>
      <c r="I6" s="58">
        <f t="shared" si="0"/>
        <v>-6.0416623918385994</v>
      </c>
      <c r="J6" s="58">
        <f t="shared" si="0"/>
        <v>42.78955078125</v>
      </c>
      <c r="K6" s="138"/>
      <c r="L6" s="58">
        <f>L5-L4</f>
        <v>-52.830444335937955</v>
      </c>
      <c r="M6" s="138"/>
      <c r="N6" s="58">
        <f>N5-N4</f>
        <v>-0.8951721191410229</v>
      </c>
      <c r="O6" s="138"/>
      <c r="P6" s="58">
        <f>P5-P4</f>
        <v>1.05859375</v>
      </c>
      <c r="Q6" s="138"/>
      <c r="R6" s="58">
        <f>R5-R4</f>
        <v>5.5056762695310226</v>
      </c>
      <c r="S6" s="58">
        <f>S5-S4</f>
        <v>0.71236230366491782</v>
      </c>
      <c r="T6" s="58">
        <f>T5-T4</f>
        <v>0</v>
      </c>
      <c r="U6" s="138"/>
      <c r="V6" s="58">
        <f>V5-V4</f>
        <v>-14.0625</v>
      </c>
      <c r="W6" s="138"/>
      <c r="X6" s="58">
        <f>X5-X4</f>
        <v>-6.7107543945310226</v>
      </c>
      <c r="Y6" s="138"/>
      <c r="Z6" s="58">
        <f>Z5-Z4</f>
        <v>-2.7188720703120453</v>
      </c>
      <c r="AA6" s="138"/>
      <c r="AB6" s="58">
        <f>AB5-AB4</f>
        <v>0.79522705078193212</v>
      </c>
      <c r="AC6" s="138"/>
      <c r="AD6" s="58">
        <f>AD5-AD4</f>
        <v>24.7666015625</v>
      </c>
      <c r="AE6" s="138"/>
      <c r="AF6" s="58">
        <f>AF5-AF4</f>
        <v>3.31787109375</v>
      </c>
      <c r="AG6" s="138"/>
      <c r="AH6" s="58">
        <f>AH5-AH4</f>
        <v>-34.152832031247044</v>
      </c>
      <c r="AI6" s="58">
        <f>AI5-AI4</f>
        <v>-21.535099999999829</v>
      </c>
      <c r="AJ6" s="58">
        <f>AJ5-AJ4</f>
        <v>-48.845825195320003</v>
      </c>
      <c r="AK6" s="58">
        <v>-30.49559999999974</v>
      </c>
      <c r="AL6" s="58">
        <f>AL5-AL4</f>
        <v>-7.9957275390599989</v>
      </c>
      <c r="AM6" s="138"/>
      <c r="AN6" s="58">
        <f t="shared" ref="AN6:BA6" si="1">AN5-AN4</f>
        <v>29.715209960940001</v>
      </c>
      <c r="AO6" s="58">
        <f t="shared" si="1"/>
        <v>19.508100000000013</v>
      </c>
      <c r="AP6" s="58">
        <f t="shared" si="1"/>
        <v>-6.9390869140700033</v>
      </c>
      <c r="AQ6" s="58">
        <f t="shared" si="1"/>
        <v>42.984699999999975</v>
      </c>
      <c r="AR6" s="58">
        <f t="shared" si="1"/>
        <v>0.54211425781295475</v>
      </c>
      <c r="AS6" s="58">
        <f t="shared" si="1"/>
        <v>10.099999999999909</v>
      </c>
      <c r="AT6" s="58">
        <f t="shared" si="1"/>
        <v>0</v>
      </c>
      <c r="AU6" s="58">
        <f t="shared" si="1"/>
        <v>-7.4527893066409661</v>
      </c>
      <c r="AV6" s="58">
        <f t="shared" si="1"/>
        <v>-4.1000000000000227</v>
      </c>
      <c r="AW6" s="58">
        <f t="shared" si="1"/>
        <v>2.613037109375</v>
      </c>
      <c r="AX6" s="58">
        <f t="shared" si="1"/>
        <v>2.2000000000000455</v>
      </c>
      <c r="AY6" s="58">
        <f t="shared" si="1"/>
        <v>5.1437377929689774</v>
      </c>
      <c r="AZ6" s="58">
        <f t="shared" si="1"/>
        <v>-1.6000000000000227</v>
      </c>
      <c r="BA6" s="58">
        <f t="shared" si="1"/>
        <v>-2.9839477539060226</v>
      </c>
      <c r="BB6" s="138"/>
      <c r="BC6" s="58">
        <f t="shared" ref="BC6:BI6" si="2">BC5-BC4</f>
        <v>-2.0747680664060226</v>
      </c>
      <c r="BD6" s="58">
        <f t="shared" si="2"/>
        <v>-0.20000000000004547</v>
      </c>
      <c r="BE6" s="58">
        <f t="shared" si="2"/>
        <v>4.471435546875</v>
      </c>
      <c r="BF6" s="58">
        <v>-6.3</v>
      </c>
      <c r="BG6" s="58">
        <f t="shared" si="2"/>
        <v>-1.6873779296880116</v>
      </c>
      <c r="BH6" s="58">
        <f t="shared" si="2"/>
        <v>-6.6984586440281646</v>
      </c>
      <c r="BI6" s="58">
        <f t="shared" si="2"/>
        <v>0</v>
      </c>
      <c r="BJ6" s="58">
        <v>29.599999999999909</v>
      </c>
      <c r="BK6" s="58">
        <f>BK5-BK4</f>
        <v>-31.213012695312955</v>
      </c>
      <c r="BL6" s="58">
        <v>-31.2</v>
      </c>
      <c r="BM6" s="58">
        <f t="shared" ref="BM6:BS6" si="3">BM5-BM4</f>
        <v>-14.635498046875</v>
      </c>
      <c r="BN6" s="58">
        <f t="shared" si="3"/>
        <v>3.3381043000000545</v>
      </c>
      <c r="BO6" s="58">
        <f t="shared" si="3"/>
        <v>-4.0498657226560226</v>
      </c>
      <c r="BP6" s="58">
        <f t="shared" si="3"/>
        <v>2.153472900390625</v>
      </c>
      <c r="BQ6" s="58">
        <f t="shared" si="3"/>
        <v>5.7625122070310226</v>
      </c>
      <c r="BR6" s="58">
        <f t="shared" si="3"/>
        <v>0.420501708984375</v>
      </c>
      <c r="BS6" s="58">
        <f t="shared" si="3"/>
        <v>0</v>
      </c>
      <c r="BT6" s="58">
        <v>-63.8</v>
      </c>
      <c r="BU6" s="58">
        <f>BU5-BU4</f>
        <v>-4.4287109375</v>
      </c>
      <c r="BV6" s="58">
        <v>-11.1</v>
      </c>
      <c r="BW6" s="58">
        <f t="shared" ref="BW6:CE6" si="4">BW5-BW4</f>
        <v>-8.4774169921879547</v>
      </c>
      <c r="BX6" s="138"/>
      <c r="BY6" s="58">
        <f t="shared" si="4"/>
        <v>-17.007202148437045</v>
      </c>
      <c r="BZ6" s="58">
        <f t="shared" si="4"/>
        <v>-16.104399999999941</v>
      </c>
      <c r="CA6" s="58">
        <f t="shared" si="4"/>
        <v>7.2875976562954747E-2</v>
      </c>
      <c r="CB6" s="58">
        <f t="shared" si="4"/>
        <v>1.3081999999999425</v>
      </c>
      <c r="CC6" s="58">
        <f t="shared" si="4"/>
        <v>16.053344726562955</v>
      </c>
      <c r="CD6" s="58">
        <v>13</v>
      </c>
      <c r="CE6" s="58">
        <f t="shared" si="4"/>
        <v>-13.137817382812955</v>
      </c>
      <c r="CF6" s="138"/>
      <c r="CG6" s="58">
        <f t="shared" ref="CG6:DL6" si="5">CG5-CG4</f>
        <v>2.5360717773439774</v>
      </c>
      <c r="CH6" s="58">
        <f t="shared" si="5"/>
        <v>1.8269940000000133</v>
      </c>
      <c r="CI6" s="58">
        <f t="shared" si="5"/>
        <v>12.877075195312045</v>
      </c>
      <c r="CJ6" s="58">
        <f t="shared" si="5"/>
        <v>13.541698692802925</v>
      </c>
      <c r="CK6" s="58">
        <f t="shared" si="5"/>
        <v>-9.9652099609370453</v>
      </c>
      <c r="CL6" s="58">
        <f t="shared" si="5"/>
        <v>-9.7918147969688789</v>
      </c>
      <c r="CM6" s="58">
        <f t="shared" si="5"/>
        <v>5.9267578125</v>
      </c>
      <c r="CN6" s="58">
        <f t="shared" si="5"/>
        <v>7.0366025713933595</v>
      </c>
      <c r="CO6" s="58">
        <f t="shared" si="5"/>
        <v>-24.653076171875</v>
      </c>
      <c r="CP6" s="58">
        <f t="shared" si="5"/>
        <v>-26.069841678328999</v>
      </c>
      <c r="CQ6" s="58">
        <f t="shared" si="5"/>
        <v>0.45408630371099434</v>
      </c>
      <c r="CR6" s="58">
        <f t="shared" si="5"/>
        <v>0.41890000000000782</v>
      </c>
      <c r="CS6" s="58">
        <f t="shared" si="5"/>
        <v>-3.0703735351559942</v>
      </c>
      <c r="CT6" s="58">
        <f t="shared" si="5"/>
        <v>-2.4574999999999818</v>
      </c>
      <c r="CU6" s="58">
        <f t="shared" si="5"/>
        <v>1.5455932617190342</v>
      </c>
      <c r="CV6" s="58">
        <f t="shared" si="5"/>
        <v>2.1814000000000533</v>
      </c>
      <c r="CW6" s="58">
        <f t="shared" si="5"/>
        <v>14.006072998047046</v>
      </c>
      <c r="CX6" s="58">
        <f t="shared" si="5"/>
        <v>15.316900000000089</v>
      </c>
      <c r="CY6" s="58">
        <f t="shared" si="5"/>
        <v>-8.6673889160159661</v>
      </c>
      <c r="CZ6" s="58">
        <f t="shared" si="5"/>
        <v>-8.7569000000000869</v>
      </c>
      <c r="DA6" s="58">
        <f t="shared" si="5"/>
        <v>0</v>
      </c>
      <c r="DB6" s="58">
        <f t="shared" si="5"/>
        <v>0.9990234375</v>
      </c>
      <c r="DC6" s="58">
        <f t="shared" si="5"/>
        <v>-0.89350000000013097</v>
      </c>
      <c r="DD6" s="58">
        <f t="shared" si="5"/>
        <v>1.9011230468699978</v>
      </c>
      <c r="DE6" s="58">
        <f t="shared" si="5"/>
        <v>2.6062999999999192</v>
      </c>
      <c r="DF6" s="58">
        <f t="shared" si="5"/>
        <v>1.3010253906199978</v>
      </c>
      <c r="DG6" s="58">
        <f t="shared" si="5"/>
        <v>2.2021999999997206</v>
      </c>
      <c r="DH6" s="58">
        <f t="shared" si="5"/>
        <v>1.9001464843800022</v>
      </c>
      <c r="DI6" s="58">
        <f t="shared" si="5"/>
        <v>-1.236699999999928</v>
      </c>
      <c r="DJ6" s="58">
        <f t="shared" si="5"/>
        <v>0.99694824219000111</v>
      </c>
      <c r="DK6" s="58">
        <f t="shared" si="5"/>
        <v>0.42160000000012587</v>
      </c>
      <c r="DL6" s="58">
        <f t="shared" si="5"/>
        <v>-15.298706054687045</v>
      </c>
      <c r="DM6" s="138"/>
      <c r="DN6" s="58">
        <f>DN5-DN4</f>
        <v>-31.117736816406023</v>
      </c>
      <c r="DO6" s="138"/>
      <c r="DP6" s="58">
        <f>DP5-DP4</f>
        <v>0.200439453125</v>
      </c>
      <c r="DQ6" s="138"/>
      <c r="DR6" s="58">
        <f>DR5-DR4</f>
        <v>30.22021484375</v>
      </c>
      <c r="DS6" s="138"/>
      <c r="DT6" s="58">
        <f>DT5-DT4</f>
        <v>-36.226196289062955</v>
      </c>
      <c r="DU6" s="138"/>
      <c r="DV6" s="58">
        <f>DV5-DV4</f>
        <v>0.20634460449220171</v>
      </c>
      <c r="DW6" s="138"/>
      <c r="DX6" s="58">
        <f>DX5-DX4</f>
        <v>6.8778991699204539E-2</v>
      </c>
      <c r="DY6" s="138"/>
      <c r="DZ6" s="58">
        <f>DZ5-DZ4</f>
        <v>6.8599700927698848E-2</v>
      </c>
      <c r="EA6" s="138"/>
      <c r="EB6" s="58">
        <f>EB5-EB4</f>
        <v>4.7699661254889918</v>
      </c>
      <c r="EC6" s="138"/>
      <c r="ED6" s="58">
        <f>ED5-ED4</f>
        <v>0.13823699951200297</v>
      </c>
      <c r="EE6" s="138"/>
      <c r="EF6" s="58">
        <f>EF5-EF4</f>
        <v>16.270263671869998</v>
      </c>
      <c r="EG6" s="58">
        <f>EG5-EG4</f>
        <v>-54.6721</v>
      </c>
      <c r="EH6" s="58">
        <f>EH5-EH4</f>
        <v>0</v>
      </c>
      <c r="EI6" s="58">
        <f>EI5-EI4</f>
        <v>13.405499999999847</v>
      </c>
      <c r="EJ6" s="58">
        <f>EJ5-EJ4</f>
        <v>-53.692016601559999</v>
      </c>
      <c r="EK6" s="138"/>
      <c r="EL6" s="58">
        <f t="shared" ref="EL6:FA6" si="6">EL5-EL4</f>
        <v>78.34228515625</v>
      </c>
      <c r="EM6" s="58">
        <f t="shared" si="6"/>
        <v>76.602499999999964</v>
      </c>
      <c r="EN6" s="58">
        <f t="shared" si="6"/>
        <v>-59.491821289059999</v>
      </c>
      <c r="EO6" s="58">
        <f t="shared" si="6"/>
        <v>-65.219900000000052</v>
      </c>
      <c r="EP6" s="58">
        <f t="shared" si="6"/>
        <v>-3.3980712890629547</v>
      </c>
      <c r="EQ6" s="58">
        <f t="shared" si="6"/>
        <v>-6.86639404296875</v>
      </c>
      <c r="ER6" s="58">
        <f t="shared" si="6"/>
        <v>-0.41033935546897737</v>
      </c>
      <c r="ES6" s="58">
        <f t="shared" si="6"/>
        <v>-4.0435791015625</v>
      </c>
      <c r="ET6" s="58">
        <f t="shared" si="6"/>
        <v>4.5301513671879547</v>
      </c>
      <c r="EU6" s="58">
        <f t="shared" si="6"/>
        <v>6.0934449999999742</v>
      </c>
      <c r="EV6" s="58">
        <f t="shared" si="6"/>
        <v>43.4580078125</v>
      </c>
      <c r="EW6" s="58">
        <f t="shared" si="6"/>
        <v>42.853455000000054</v>
      </c>
      <c r="EX6" s="58">
        <f t="shared" si="6"/>
        <v>-17.374572753906932</v>
      </c>
      <c r="EY6" s="58">
        <f t="shared" si="6"/>
        <v>-12.664734000000067</v>
      </c>
      <c r="EZ6" s="58">
        <f t="shared" si="6"/>
        <v>0</v>
      </c>
      <c r="FA6" s="58">
        <f t="shared" si="6"/>
        <v>-1.1996459960939774</v>
      </c>
      <c r="FB6" s="58">
        <v>3.8400000000024193E-2</v>
      </c>
      <c r="FC6" s="58">
        <f>FC5-FC4</f>
        <v>0</v>
      </c>
      <c r="FD6" s="58">
        <f>FD5-FD4</f>
        <v>-2.4117431640629547</v>
      </c>
      <c r="FE6" s="58">
        <v>-1.1538000000000466</v>
      </c>
      <c r="FF6" s="58">
        <f>FF5-FF4</f>
        <v>0</v>
      </c>
      <c r="FG6" s="58">
        <f>FG5-FG4</f>
        <v>-1.4488525390629547</v>
      </c>
      <c r="FH6" s="58">
        <v>0.26729999999997744</v>
      </c>
      <c r="FI6" s="58">
        <f>FI5-FI4</f>
        <v>51.583251953119998</v>
      </c>
      <c r="FJ6" s="58">
        <v>68.689800000000105</v>
      </c>
      <c r="FK6" s="58">
        <f>FK5-FK4</f>
        <v>0.46789550780999889</v>
      </c>
      <c r="FL6" s="58">
        <v>-8.2559000000001106</v>
      </c>
      <c r="FM6" s="33"/>
      <c r="FN6" s="36"/>
      <c r="FO6" s="68"/>
      <c r="FP6" s="36"/>
      <c r="FQ6" s="36"/>
      <c r="FR6" s="36"/>
      <c r="FS6" s="36"/>
      <c r="FT6" s="36"/>
      <c r="FU6" s="33"/>
      <c r="FV6" s="36"/>
      <c r="FW6" s="68"/>
      <c r="FX6" s="36"/>
      <c r="FY6" s="36"/>
      <c r="FZ6" s="36"/>
      <c r="GA6" s="36"/>
      <c r="GB6" s="36"/>
      <c r="GC6" s="33"/>
      <c r="GD6" s="36"/>
      <c r="GE6" s="68"/>
      <c r="GF6" s="36"/>
      <c r="GG6" s="36"/>
      <c r="GH6" s="36"/>
      <c r="GI6" s="36"/>
      <c r="GJ6" s="36"/>
      <c r="GK6" s="33"/>
      <c r="GL6" s="36"/>
      <c r="GM6" s="68"/>
      <c r="GN6" s="36"/>
      <c r="GO6" s="36"/>
      <c r="GP6" s="36"/>
      <c r="GQ6" s="36"/>
      <c r="GR6" s="36"/>
      <c r="GS6" s="33"/>
      <c r="GT6" s="36"/>
      <c r="GU6" s="68"/>
      <c r="GV6" s="36"/>
      <c r="GW6" s="36"/>
      <c r="GX6" s="36"/>
      <c r="GY6" s="36"/>
      <c r="GZ6" s="36"/>
    </row>
    <row r="7" spans="1:208" x14ac:dyDescent="0.25">
      <c r="A7" s="9">
        <v>4</v>
      </c>
      <c r="B7" s="16" t="s">
        <v>33</v>
      </c>
      <c r="C7" s="17" t="s">
        <v>26</v>
      </c>
      <c r="D7" s="59">
        <v>0</v>
      </c>
      <c r="E7" s="59">
        <v>0</v>
      </c>
      <c r="F7" s="59">
        <v>0</v>
      </c>
      <c r="G7" s="59">
        <v>0</v>
      </c>
      <c r="H7" s="59">
        <v>0</v>
      </c>
      <c r="I7" s="59">
        <v>0</v>
      </c>
      <c r="J7" s="59">
        <v>0</v>
      </c>
      <c r="K7" s="138"/>
      <c r="L7" s="59">
        <v>0</v>
      </c>
      <c r="M7" s="138"/>
      <c r="N7" s="59">
        <v>0</v>
      </c>
      <c r="O7" s="138"/>
      <c r="P7" s="59">
        <v>0</v>
      </c>
      <c r="Q7" s="138"/>
      <c r="R7" s="59">
        <v>0</v>
      </c>
      <c r="S7" s="59">
        <v>0</v>
      </c>
      <c r="T7" s="59">
        <v>0</v>
      </c>
      <c r="U7" s="138"/>
      <c r="V7" s="59">
        <v>0</v>
      </c>
      <c r="W7" s="138"/>
      <c r="X7" s="59">
        <v>0</v>
      </c>
      <c r="Y7" s="138"/>
      <c r="Z7" s="59">
        <v>0</v>
      </c>
      <c r="AA7" s="138"/>
      <c r="AB7" s="59">
        <v>0</v>
      </c>
      <c r="AC7" s="138"/>
      <c r="AD7" s="59">
        <v>0</v>
      </c>
      <c r="AE7" s="138"/>
      <c r="AF7" s="59">
        <v>0</v>
      </c>
      <c r="AG7" s="138"/>
      <c r="AH7" s="59">
        <v>0</v>
      </c>
      <c r="AI7" s="59">
        <v>0</v>
      </c>
      <c r="AJ7" s="59">
        <v>0</v>
      </c>
      <c r="AK7" s="59">
        <v>0</v>
      </c>
      <c r="AL7" s="59">
        <v>0</v>
      </c>
      <c r="AM7" s="138"/>
      <c r="AN7" s="59">
        <v>0</v>
      </c>
      <c r="AO7" s="59">
        <v>0</v>
      </c>
      <c r="AP7" s="59">
        <v>0</v>
      </c>
      <c r="AQ7" s="59">
        <v>0</v>
      </c>
      <c r="AR7" s="59">
        <v>0</v>
      </c>
      <c r="AS7" s="59">
        <v>0</v>
      </c>
      <c r="AT7" s="59">
        <v>0</v>
      </c>
      <c r="AU7" s="59">
        <v>0</v>
      </c>
      <c r="AV7" s="59">
        <v>0</v>
      </c>
      <c r="AW7" s="59">
        <v>0</v>
      </c>
      <c r="AX7" s="59">
        <v>0</v>
      </c>
      <c r="AY7" s="59">
        <v>0</v>
      </c>
      <c r="AZ7" s="59">
        <v>0</v>
      </c>
      <c r="BA7" s="59">
        <v>0</v>
      </c>
      <c r="BB7" s="138"/>
      <c r="BC7" s="59">
        <v>0</v>
      </c>
      <c r="BD7" s="59">
        <v>0</v>
      </c>
      <c r="BE7" s="59">
        <v>0</v>
      </c>
      <c r="BF7" s="59">
        <v>0</v>
      </c>
      <c r="BG7" s="59">
        <v>0</v>
      </c>
      <c r="BH7" s="59">
        <v>0</v>
      </c>
      <c r="BI7" s="59">
        <v>0</v>
      </c>
      <c r="BJ7" s="59">
        <v>0</v>
      </c>
      <c r="BK7" s="59">
        <v>0</v>
      </c>
      <c r="BL7" s="59">
        <v>0</v>
      </c>
      <c r="BM7" s="59">
        <v>0</v>
      </c>
      <c r="BN7" s="59">
        <v>0</v>
      </c>
      <c r="BO7" s="59">
        <v>0</v>
      </c>
      <c r="BP7" s="59">
        <v>0</v>
      </c>
      <c r="BQ7" s="59">
        <v>0</v>
      </c>
      <c r="BR7" s="59">
        <v>0</v>
      </c>
      <c r="BS7" s="59">
        <v>0</v>
      </c>
      <c r="BT7" s="59">
        <v>0</v>
      </c>
      <c r="BU7" s="59">
        <v>0</v>
      </c>
      <c r="BV7" s="59">
        <v>0</v>
      </c>
      <c r="BW7" s="59">
        <v>0</v>
      </c>
      <c r="BX7" s="138"/>
      <c r="BY7" s="59">
        <v>0</v>
      </c>
      <c r="BZ7" s="59">
        <v>0</v>
      </c>
      <c r="CA7" s="59">
        <v>0</v>
      </c>
      <c r="CB7" s="59">
        <v>0</v>
      </c>
      <c r="CC7" s="59">
        <v>0</v>
      </c>
      <c r="CD7" s="59">
        <v>0</v>
      </c>
      <c r="CE7" s="59">
        <v>0</v>
      </c>
      <c r="CF7" s="138"/>
      <c r="CG7" s="59">
        <v>0</v>
      </c>
      <c r="CH7" s="59">
        <v>0</v>
      </c>
      <c r="CI7" s="59">
        <v>0</v>
      </c>
      <c r="CJ7" s="59">
        <v>0</v>
      </c>
      <c r="CK7" s="59">
        <v>0</v>
      </c>
      <c r="CL7" s="59">
        <v>0</v>
      </c>
      <c r="CM7" s="59">
        <v>0</v>
      </c>
      <c r="CN7" s="59">
        <v>0</v>
      </c>
      <c r="CO7" s="59">
        <v>0</v>
      </c>
      <c r="CP7" s="59">
        <v>0</v>
      </c>
      <c r="CQ7" s="59">
        <v>0</v>
      </c>
      <c r="CR7" s="59">
        <v>0</v>
      </c>
      <c r="CS7" s="59">
        <v>0</v>
      </c>
      <c r="CT7" s="59">
        <v>0</v>
      </c>
      <c r="CU7" s="59">
        <v>0</v>
      </c>
      <c r="CV7" s="59">
        <v>0</v>
      </c>
      <c r="CW7" s="59">
        <v>0</v>
      </c>
      <c r="CX7" s="59">
        <v>0</v>
      </c>
      <c r="CY7" s="59">
        <v>0</v>
      </c>
      <c r="CZ7" s="59">
        <v>0</v>
      </c>
      <c r="DA7" s="59">
        <v>0</v>
      </c>
      <c r="DB7" s="59">
        <v>0</v>
      </c>
      <c r="DC7" s="59">
        <v>0</v>
      </c>
      <c r="DD7" s="59">
        <v>0</v>
      </c>
      <c r="DE7" s="59">
        <v>0</v>
      </c>
      <c r="DF7" s="59">
        <v>0</v>
      </c>
      <c r="DG7" s="59">
        <v>0</v>
      </c>
      <c r="DH7" s="59">
        <v>0</v>
      </c>
      <c r="DI7" s="59">
        <v>0</v>
      </c>
      <c r="DJ7" s="59">
        <v>0</v>
      </c>
      <c r="DK7" s="59">
        <v>0</v>
      </c>
      <c r="DL7" s="59">
        <v>0</v>
      </c>
      <c r="DM7" s="138"/>
      <c r="DN7" s="59">
        <v>0</v>
      </c>
      <c r="DO7" s="138"/>
      <c r="DP7" s="59">
        <v>0</v>
      </c>
      <c r="DQ7" s="138"/>
      <c r="DR7" s="59">
        <v>0</v>
      </c>
      <c r="DS7" s="138"/>
      <c r="DT7" s="59">
        <v>0</v>
      </c>
      <c r="DU7" s="138"/>
      <c r="DV7" s="59">
        <v>0</v>
      </c>
      <c r="DW7" s="138"/>
      <c r="DX7" s="59">
        <v>0</v>
      </c>
      <c r="DY7" s="138"/>
      <c r="DZ7" s="59">
        <v>0</v>
      </c>
      <c r="EA7" s="138"/>
      <c r="EB7" s="59">
        <v>0</v>
      </c>
      <c r="EC7" s="138"/>
      <c r="ED7" s="59">
        <v>0</v>
      </c>
      <c r="EE7" s="138"/>
      <c r="EF7" s="59">
        <v>0</v>
      </c>
      <c r="EG7" s="59">
        <v>0</v>
      </c>
      <c r="EH7" s="59">
        <v>0</v>
      </c>
      <c r="EI7" s="59">
        <v>0</v>
      </c>
      <c r="EJ7" s="59">
        <v>0</v>
      </c>
      <c r="EK7" s="138"/>
      <c r="EL7" s="59">
        <v>0</v>
      </c>
      <c r="EM7" s="59">
        <v>0</v>
      </c>
      <c r="EN7" s="59">
        <v>0</v>
      </c>
      <c r="EO7" s="59">
        <v>0</v>
      </c>
      <c r="EP7" s="59">
        <v>0</v>
      </c>
      <c r="EQ7" s="59">
        <v>0</v>
      </c>
      <c r="ER7" s="59">
        <v>0</v>
      </c>
      <c r="ES7" s="59">
        <v>0</v>
      </c>
      <c r="ET7" s="59">
        <v>0</v>
      </c>
      <c r="EU7" s="59">
        <v>0</v>
      </c>
      <c r="EV7" s="59">
        <v>0</v>
      </c>
      <c r="EW7" s="59">
        <v>0</v>
      </c>
      <c r="EX7" s="59">
        <v>0</v>
      </c>
      <c r="EY7" s="59">
        <v>0</v>
      </c>
      <c r="EZ7" s="59">
        <v>0</v>
      </c>
      <c r="FA7" s="59">
        <v>0</v>
      </c>
      <c r="FB7" s="59">
        <v>0</v>
      </c>
      <c r="FC7" s="59">
        <v>0</v>
      </c>
      <c r="FD7" s="59">
        <v>0</v>
      </c>
      <c r="FE7" s="59">
        <v>0</v>
      </c>
      <c r="FF7" s="59">
        <v>0</v>
      </c>
      <c r="FG7" s="59">
        <v>0</v>
      </c>
      <c r="FH7" s="59">
        <v>0</v>
      </c>
      <c r="FI7" s="59">
        <v>0</v>
      </c>
      <c r="FJ7" s="59">
        <v>0</v>
      </c>
      <c r="FK7" s="59">
        <v>0</v>
      </c>
      <c r="FL7" s="59">
        <v>0</v>
      </c>
      <c r="FM7" s="72" t="s">
        <v>30</v>
      </c>
      <c r="FN7" s="73"/>
      <c r="FO7" s="73"/>
      <c r="FP7" s="73"/>
      <c r="FQ7" s="73"/>
      <c r="FR7" s="73"/>
      <c r="FS7" s="73"/>
      <c r="FT7" s="74"/>
      <c r="FU7" s="75" t="s">
        <v>30</v>
      </c>
      <c r="FV7" s="76"/>
      <c r="FW7" s="76"/>
      <c r="FX7" s="76"/>
      <c r="FY7" s="76"/>
      <c r="FZ7" s="76"/>
      <c r="GA7" s="76"/>
      <c r="GB7" s="77"/>
      <c r="GC7" s="35"/>
      <c r="GD7" s="78"/>
      <c r="GE7" s="68"/>
      <c r="GF7" s="78"/>
      <c r="GG7" s="78"/>
      <c r="GH7" s="78"/>
      <c r="GI7" s="78"/>
      <c r="GJ7" s="78"/>
      <c r="GK7" s="35"/>
      <c r="GL7" s="78"/>
      <c r="GM7" s="68"/>
      <c r="GN7" s="78"/>
      <c r="GO7" s="78"/>
      <c r="GP7" s="78"/>
      <c r="GQ7" s="78"/>
      <c r="GR7" s="78"/>
      <c r="GS7" s="35"/>
      <c r="GT7" s="78"/>
      <c r="GU7" s="68"/>
      <c r="GV7" s="78"/>
      <c r="GW7" s="78"/>
      <c r="GX7" s="78"/>
      <c r="GY7" s="78"/>
      <c r="GZ7" s="78"/>
    </row>
    <row r="8" spans="1:208" x14ac:dyDescent="0.25">
      <c r="A8" s="9">
        <v>5</v>
      </c>
      <c r="B8" s="16" t="s">
        <v>34</v>
      </c>
      <c r="C8" s="17" t="s">
        <v>26</v>
      </c>
      <c r="D8" s="58">
        <f t="shared" ref="D8:J8" si="7">D6-D7</f>
        <v>-18.744018554690001</v>
      </c>
      <c r="E8" s="58">
        <f t="shared" si="7"/>
        <v>-28.85309600000005</v>
      </c>
      <c r="F8" s="58">
        <f t="shared" si="7"/>
        <v>-31.458251953130002</v>
      </c>
      <c r="G8" s="58">
        <f t="shared" si="7"/>
        <v>-8.6667802506569842</v>
      </c>
      <c r="H8" s="58">
        <f t="shared" si="7"/>
        <v>-3.3250732421900011</v>
      </c>
      <c r="I8" s="58">
        <f t="shared" si="7"/>
        <v>-6.0416623918385994</v>
      </c>
      <c r="J8" s="58">
        <f t="shared" si="7"/>
        <v>42.78955078125</v>
      </c>
      <c r="K8" s="138"/>
      <c r="L8" s="58">
        <f>L6-L7</f>
        <v>-52.830444335937955</v>
      </c>
      <c r="M8" s="138"/>
      <c r="N8" s="58">
        <f>N6-N7</f>
        <v>-0.8951721191410229</v>
      </c>
      <c r="O8" s="138"/>
      <c r="P8" s="58">
        <f>P6-P7</f>
        <v>1.05859375</v>
      </c>
      <c r="Q8" s="138"/>
      <c r="R8" s="58">
        <f>R6-R7</f>
        <v>5.5056762695310226</v>
      </c>
      <c r="S8" s="58">
        <f>S6-S7</f>
        <v>0.71236230366491782</v>
      </c>
      <c r="T8" s="58">
        <f>T6-T7</f>
        <v>0</v>
      </c>
      <c r="U8" s="138"/>
      <c r="V8" s="58">
        <f>V6-V7</f>
        <v>-14.0625</v>
      </c>
      <c r="W8" s="138"/>
      <c r="X8" s="58">
        <f>X6-X7</f>
        <v>-6.7107543945310226</v>
      </c>
      <c r="Y8" s="138"/>
      <c r="Z8" s="58">
        <f>Z6-Z7</f>
        <v>-2.7188720703120453</v>
      </c>
      <c r="AA8" s="138"/>
      <c r="AB8" s="58">
        <f>AB6-AB7</f>
        <v>0.79522705078193212</v>
      </c>
      <c r="AC8" s="138"/>
      <c r="AD8" s="58">
        <f>AD6-AD7</f>
        <v>24.7666015625</v>
      </c>
      <c r="AE8" s="138"/>
      <c r="AF8" s="58">
        <f>AF6-AF7</f>
        <v>3.31787109375</v>
      </c>
      <c r="AG8" s="138"/>
      <c r="AH8" s="58">
        <f>AH6-AH7</f>
        <v>-34.152832031247044</v>
      </c>
      <c r="AI8" s="58">
        <f>AI6-AI7</f>
        <v>-21.535099999999829</v>
      </c>
      <c r="AJ8" s="58">
        <f>AJ6-AJ7</f>
        <v>-48.845825195320003</v>
      </c>
      <c r="AK8" s="58">
        <v>-30.49559999999974</v>
      </c>
      <c r="AL8" s="58">
        <f>AL6-AL7</f>
        <v>-7.9957275390599989</v>
      </c>
      <c r="AM8" s="138"/>
      <c r="AN8" s="58">
        <f t="shared" ref="AN8:BA8" si="8">AN6-AN7</f>
        <v>29.715209960940001</v>
      </c>
      <c r="AO8" s="58">
        <f t="shared" si="8"/>
        <v>19.508100000000013</v>
      </c>
      <c r="AP8" s="58">
        <f t="shared" si="8"/>
        <v>-6.9390869140700033</v>
      </c>
      <c r="AQ8" s="58">
        <f t="shared" si="8"/>
        <v>42.984699999999975</v>
      </c>
      <c r="AR8" s="58">
        <f t="shared" si="8"/>
        <v>0.54211425781295475</v>
      </c>
      <c r="AS8" s="58">
        <f t="shared" si="8"/>
        <v>10.099999999999909</v>
      </c>
      <c r="AT8" s="58">
        <f t="shared" si="8"/>
        <v>0</v>
      </c>
      <c r="AU8" s="58">
        <f t="shared" si="8"/>
        <v>-7.4527893066409661</v>
      </c>
      <c r="AV8" s="58">
        <f t="shared" si="8"/>
        <v>-4.1000000000000227</v>
      </c>
      <c r="AW8" s="58">
        <f t="shared" si="8"/>
        <v>2.613037109375</v>
      </c>
      <c r="AX8" s="58">
        <f t="shared" si="8"/>
        <v>2.2000000000000455</v>
      </c>
      <c r="AY8" s="58">
        <f t="shared" si="8"/>
        <v>5.1437377929689774</v>
      </c>
      <c r="AZ8" s="58">
        <f t="shared" si="8"/>
        <v>-1.6000000000000227</v>
      </c>
      <c r="BA8" s="58">
        <f t="shared" si="8"/>
        <v>-2.9839477539060226</v>
      </c>
      <c r="BB8" s="138"/>
      <c r="BC8" s="58">
        <f t="shared" ref="BC8:BI8" si="9">BC6-BC7</f>
        <v>-2.0747680664060226</v>
      </c>
      <c r="BD8" s="58">
        <f t="shared" si="9"/>
        <v>-0.20000000000004547</v>
      </c>
      <c r="BE8" s="58">
        <f t="shared" si="9"/>
        <v>4.471435546875</v>
      </c>
      <c r="BF8" s="58">
        <v>-6.3</v>
      </c>
      <c r="BG8" s="58">
        <f t="shared" si="9"/>
        <v>-1.6873779296880116</v>
      </c>
      <c r="BH8" s="58">
        <f t="shared" si="9"/>
        <v>-6.6984586440281646</v>
      </c>
      <c r="BI8" s="58">
        <f t="shared" si="9"/>
        <v>0</v>
      </c>
      <c r="BJ8" s="58">
        <v>29.599999999999909</v>
      </c>
      <c r="BK8" s="58">
        <f>BK6-BK7</f>
        <v>-31.213012695312955</v>
      </c>
      <c r="BL8" s="58">
        <v>-31.2</v>
      </c>
      <c r="BM8" s="58">
        <f t="shared" ref="BM8:BS8" si="10">BM6-BM7</f>
        <v>-14.635498046875</v>
      </c>
      <c r="BN8" s="58">
        <f t="shared" si="10"/>
        <v>3.3381043000000545</v>
      </c>
      <c r="BO8" s="58">
        <f t="shared" si="10"/>
        <v>-4.0498657226560226</v>
      </c>
      <c r="BP8" s="58">
        <f t="shared" si="10"/>
        <v>2.153472900390625</v>
      </c>
      <c r="BQ8" s="58">
        <f t="shared" si="10"/>
        <v>5.7625122070310226</v>
      </c>
      <c r="BR8" s="58">
        <f t="shared" si="10"/>
        <v>0.420501708984375</v>
      </c>
      <c r="BS8" s="58">
        <f t="shared" si="10"/>
        <v>0</v>
      </c>
      <c r="BT8" s="58">
        <v>-63.8</v>
      </c>
      <c r="BU8" s="58">
        <f>BU6-BU7</f>
        <v>-4.4287109375</v>
      </c>
      <c r="BV8" s="58">
        <v>-11.1</v>
      </c>
      <c r="BW8" s="58">
        <f t="shared" ref="BW8:CE8" si="11">BW6-BW7</f>
        <v>-8.4774169921879547</v>
      </c>
      <c r="BX8" s="138"/>
      <c r="BY8" s="58">
        <f t="shared" si="11"/>
        <v>-17.007202148437045</v>
      </c>
      <c r="BZ8" s="58">
        <f t="shared" si="11"/>
        <v>-16.104399999999941</v>
      </c>
      <c r="CA8" s="58">
        <f t="shared" si="11"/>
        <v>7.2875976562954747E-2</v>
      </c>
      <c r="CB8" s="58">
        <f t="shared" si="11"/>
        <v>1.3081999999999425</v>
      </c>
      <c r="CC8" s="58">
        <f t="shared" si="11"/>
        <v>16.053344726562955</v>
      </c>
      <c r="CD8" s="58">
        <v>13</v>
      </c>
      <c r="CE8" s="58">
        <f t="shared" si="11"/>
        <v>-13.137817382812955</v>
      </c>
      <c r="CF8" s="138"/>
      <c r="CG8" s="58">
        <f t="shared" ref="CG8:DL8" si="12">CG6-CG7</f>
        <v>2.5360717773439774</v>
      </c>
      <c r="CH8" s="58">
        <f t="shared" si="12"/>
        <v>1.8269940000000133</v>
      </c>
      <c r="CI8" s="58">
        <f t="shared" si="12"/>
        <v>12.877075195312045</v>
      </c>
      <c r="CJ8" s="58">
        <f t="shared" si="12"/>
        <v>13.541698692802925</v>
      </c>
      <c r="CK8" s="58">
        <f t="shared" si="12"/>
        <v>-9.9652099609370453</v>
      </c>
      <c r="CL8" s="58">
        <f t="shared" si="12"/>
        <v>-9.7918147969688789</v>
      </c>
      <c r="CM8" s="58">
        <f t="shared" si="12"/>
        <v>5.9267578125</v>
      </c>
      <c r="CN8" s="58">
        <f t="shared" si="12"/>
        <v>7.0366025713933595</v>
      </c>
      <c r="CO8" s="58">
        <f t="shared" si="12"/>
        <v>-24.653076171875</v>
      </c>
      <c r="CP8" s="58">
        <f t="shared" si="12"/>
        <v>-26.069841678328999</v>
      </c>
      <c r="CQ8" s="58">
        <f t="shared" si="12"/>
        <v>0.45408630371099434</v>
      </c>
      <c r="CR8" s="58">
        <f t="shared" si="12"/>
        <v>0.41890000000000782</v>
      </c>
      <c r="CS8" s="58">
        <f t="shared" si="12"/>
        <v>-3.0703735351559942</v>
      </c>
      <c r="CT8" s="58">
        <f t="shared" si="12"/>
        <v>-2.4574999999999818</v>
      </c>
      <c r="CU8" s="58">
        <f t="shared" si="12"/>
        <v>1.5455932617190342</v>
      </c>
      <c r="CV8" s="58">
        <f t="shared" si="12"/>
        <v>2.1814000000000533</v>
      </c>
      <c r="CW8" s="58">
        <f t="shared" si="12"/>
        <v>14.006072998047046</v>
      </c>
      <c r="CX8" s="58">
        <f t="shared" si="12"/>
        <v>15.316900000000089</v>
      </c>
      <c r="CY8" s="58">
        <f t="shared" si="12"/>
        <v>-8.6673889160159661</v>
      </c>
      <c r="CZ8" s="58">
        <f t="shared" si="12"/>
        <v>-8.7569000000000869</v>
      </c>
      <c r="DA8" s="58">
        <f t="shared" si="12"/>
        <v>0</v>
      </c>
      <c r="DB8" s="58">
        <f t="shared" si="12"/>
        <v>0.9990234375</v>
      </c>
      <c r="DC8" s="58">
        <f t="shared" si="12"/>
        <v>-0.89350000000013097</v>
      </c>
      <c r="DD8" s="58">
        <f t="shared" si="12"/>
        <v>1.9011230468699978</v>
      </c>
      <c r="DE8" s="58">
        <f t="shared" si="12"/>
        <v>2.6062999999999192</v>
      </c>
      <c r="DF8" s="58">
        <f t="shared" si="12"/>
        <v>1.3010253906199978</v>
      </c>
      <c r="DG8" s="58">
        <f t="shared" si="12"/>
        <v>2.2021999999997206</v>
      </c>
      <c r="DH8" s="58">
        <f t="shared" si="12"/>
        <v>1.9001464843800022</v>
      </c>
      <c r="DI8" s="58">
        <f t="shared" si="12"/>
        <v>-1.236699999999928</v>
      </c>
      <c r="DJ8" s="58">
        <f t="shared" si="12"/>
        <v>0.99694824219000111</v>
      </c>
      <c r="DK8" s="58">
        <f t="shared" si="12"/>
        <v>0.42160000000012587</v>
      </c>
      <c r="DL8" s="58">
        <f t="shared" si="12"/>
        <v>-15.298706054687045</v>
      </c>
      <c r="DM8" s="138"/>
      <c r="DN8" s="58">
        <f>DN6-DN7</f>
        <v>-31.117736816406023</v>
      </c>
      <c r="DO8" s="138"/>
      <c r="DP8" s="58">
        <f>DP6-DP7</f>
        <v>0.200439453125</v>
      </c>
      <c r="DQ8" s="138"/>
      <c r="DR8" s="58">
        <f>DR6-DR7</f>
        <v>30.22021484375</v>
      </c>
      <c r="DS8" s="138"/>
      <c r="DT8" s="58">
        <f>DT6-DT7</f>
        <v>-36.226196289062955</v>
      </c>
      <c r="DU8" s="138"/>
      <c r="DV8" s="58">
        <f>DV6-DV7</f>
        <v>0.20634460449220171</v>
      </c>
      <c r="DW8" s="138"/>
      <c r="DX8" s="58">
        <f>DX6-DX7</f>
        <v>6.8778991699204539E-2</v>
      </c>
      <c r="DY8" s="138"/>
      <c r="DZ8" s="58">
        <f>DZ6-DZ7</f>
        <v>6.8599700927698848E-2</v>
      </c>
      <c r="EA8" s="138"/>
      <c r="EB8" s="58">
        <f>EB6-EB7</f>
        <v>4.7699661254889918</v>
      </c>
      <c r="EC8" s="138"/>
      <c r="ED8" s="58">
        <f>ED6-ED7</f>
        <v>0.13823699951200297</v>
      </c>
      <c r="EE8" s="138"/>
      <c r="EF8" s="58">
        <f>EF6-EF7</f>
        <v>16.270263671869998</v>
      </c>
      <c r="EG8" s="58">
        <f>EG6-EG7</f>
        <v>-54.6721</v>
      </c>
      <c r="EH8" s="58">
        <f>EH6-EH7</f>
        <v>0</v>
      </c>
      <c r="EI8" s="58">
        <f>EI6-EI7</f>
        <v>13.405499999999847</v>
      </c>
      <c r="EJ8" s="58">
        <f>EJ6-EJ7</f>
        <v>-53.692016601559999</v>
      </c>
      <c r="EK8" s="138"/>
      <c r="EL8" s="58">
        <f t="shared" ref="EL8:FA8" si="13">EL6-EL7</f>
        <v>78.34228515625</v>
      </c>
      <c r="EM8" s="58">
        <f t="shared" si="13"/>
        <v>76.602499999999964</v>
      </c>
      <c r="EN8" s="58">
        <f t="shared" si="13"/>
        <v>-59.491821289059999</v>
      </c>
      <c r="EO8" s="58">
        <f t="shared" si="13"/>
        <v>-65.219900000000052</v>
      </c>
      <c r="EP8" s="58">
        <f t="shared" si="13"/>
        <v>-3.3980712890629547</v>
      </c>
      <c r="EQ8" s="58">
        <f t="shared" si="13"/>
        <v>-6.86639404296875</v>
      </c>
      <c r="ER8" s="58">
        <f t="shared" si="13"/>
        <v>-0.41033935546897737</v>
      </c>
      <c r="ES8" s="58">
        <f t="shared" si="13"/>
        <v>-4.0435791015625</v>
      </c>
      <c r="ET8" s="58">
        <f t="shared" si="13"/>
        <v>4.5301513671879547</v>
      </c>
      <c r="EU8" s="58">
        <f t="shared" si="13"/>
        <v>6.0934449999999742</v>
      </c>
      <c r="EV8" s="58">
        <f t="shared" si="13"/>
        <v>43.4580078125</v>
      </c>
      <c r="EW8" s="58">
        <f t="shared" si="13"/>
        <v>42.853455000000054</v>
      </c>
      <c r="EX8" s="58">
        <f t="shared" si="13"/>
        <v>-17.374572753906932</v>
      </c>
      <c r="EY8" s="58">
        <f t="shared" si="13"/>
        <v>-12.664734000000067</v>
      </c>
      <c r="EZ8" s="58">
        <f t="shared" si="13"/>
        <v>0</v>
      </c>
      <c r="FA8" s="58">
        <f t="shared" si="13"/>
        <v>-1.1996459960939774</v>
      </c>
      <c r="FB8" s="58">
        <v>3.8400000000024193E-2</v>
      </c>
      <c r="FC8" s="58">
        <f>FC6-FC7</f>
        <v>0</v>
      </c>
      <c r="FD8" s="58">
        <f>FD6-FD7</f>
        <v>-2.4117431640629547</v>
      </c>
      <c r="FE8" s="58">
        <v>-1.1538000000000466</v>
      </c>
      <c r="FF8" s="58">
        <f>FF6-FF7</f>
        <v>0</v>
      </c>
      <c r="FG8" s="58">
        <f>FG6-FG7</f>
        <v>-1.4488525390629547</v>
      </c>
      <c r="FH8" s="58">
        <v>0.26729999999997744</v>
      </c>
      <c r="FI8" s="58">
        <f>FI6-FI7</f>
        <v>51.583251953119998</v>
      </c>
      <c r="FJ8" s="58">
        <v>68.689800000000105</v>
      </c>
      <c r="FK8" s="58">
        <f>FK6-FK7</f>
        <v>0.46789550780999889</v>
      </c>
      <c r="FL8" s="58">
        <v>-8.2559000000001106</v>
      </c>
      <c r="FM8" s="79"/>
      <c r="FN8" s="80"/>
      <c r="FO8" s="80"/>
      <c r="FP8" s="80"/>
      <c r="FQ8" s="80"/>
      <c r="FR8" s="80"/>
      <c r="FS8" s="80"/>
      <c r="FT8" s="81"/>
      <c r="FU8" s="82"/>
      <c r="FV8" s="83"/>
      <c r="FW8" s="83"/>
      <c r="FX8" s="83"/>
      <c r="FY8" s="83"/>
      <c r="FZ8" s="83"/>
      <c r="GA8" s="83"/>
      <c r="GB8" s="84"/>
      <c r="GC8" s="33"/>
      <c r="GD8" s="36"/>
      <c r="GE8" s="68"/>
      <c r="GF8" s="36"/>
      <c r="GG8" s="36"/>
      <c r="GH8" s="36"/>
      <c r="GI8" s="36"/>
      <c r="GJ8" s="36"/>
      <c r="GK8" s="33"/>
      <c r="GL8" s="36"/>
      <c r="GM8" s="68"/>
      <c r="GN8" s="36"/>
      <c r="GO8" s="36"/>
      <c r="GP8" s="36"/>
      <c r="GQ8" s="36"/>
      <c r="GR8" s="36"/>
      <c r="GS8" s="33"/>
      <c r="GT8" s="36"/>
      <c r="GU8" s="68"/>
      <c r="GV8" s="36"/>
      <c r="GW8" s="36"/>
      <c r="GX8" s="36"/>
      <c r="GY8" s="36"/>
      <c r="GZ8" s="36"/>
    </row>
    <row r="9" spans="1:208" x14ac:dyDescent="0.25">
      <c r="A9" s="9">
        <v>6</v>
      </c>
      <c r="B9" s="16" t="s">
        <v>35</v>
      </c>
      <c r="C9" s="17" t="s">
        <v>36</v>
      </c>
      <c r="D9" s="31">
        <v>50.070999999999998</v>
      </c>
      <c r="E9" s="31">
        <v>50.070999999999998</v>
      </c>
      <c r="F9" s="31">
        <v>50.073</v>
      </c>
      <c r="G9" s="31">
        <v>50.073</v>
      </c>
      <c r="H9" s="31">
        <v>49.929000000000002</v>
      </c>
      <c r="I9" s="31">
        <v>49.929000000000002</v>
      </c>
      <c r="J9" s="31">
        <v>50.033999999999999</v>
      </c>
      <c r="K9" s="138"/>
      <c r="L9" s="31">
        <v>50.06</v>
      </c>
      <c r="M9" s="138"/>
      <c r="N9" s="31">
        <v>50.070999999999998</v>
      </c>
      <c r="O9" s="138"/>
      <c r="P9" s="31">
        <v>50.073</v>
      </c>
      <c r="Q9" s="138"/>
      <c r="R9" s="31">
        <v>49.929000000000002</v>
      </c>
      <c r="S9" s="31">
        <v>49.929000000000002</v>
      </c>
      <c r="T9" s="31">
        <v>50.033999999999999</v>
      </c>
      <c r="U9" s="138"/>
      <c r="V9" s="31">
        <v>50.06</v>
      </c>
      <c r="W9" s="138"/>
      <c r="X9" s="31">
        <v>50.070999999999998</v>
      </c>
      <c r="Y9" s="138"/>
      <c r="Z9" s="31">
        <v>50.073</v>
      </c>
      <c r="AA9" s="138"/>
      <c r="AB9" s="31">
        <v>49.929000000000002</v>
      </c>
      <c r="AC9" s="138"/>
      <c r="AD9" s="31">
        <v>50.033999999999999</v>
      </c>
      <c r="AE9" s="138"/>
      <c r="AF9" s="31">
        <v>50.06</v>
      </c>
      <c r="AG9" s="138"/>
      <c r="AH9" s="31">
        <v>50.070999999999998</v>
      </c>
      <c r="AI9" s="31">
        <v>50.070999999999998</v>
      </c>
      <c r="AJ9" s="31">
        <v>50.073</v>
      </c>
      <c r="AK9" s="31">
        <v>50.073</v>
      </c>
      <c r="AL9" s="31">
        <v>49.929000000000002</v>
      </c>
      <c r="AM9" s="138"/>
      <c r="AN9" s="31">
        <v>50.033999999999999</v>
      </c>
      <c r="AO9" s="31">
        <v>50.033999999999999</v>
      </c>
      <c r="AP9" s="31">
        <v>50.06</v>
      </c>
      <c r="AQ9" s="31">
        <v>50.06</v>
      </c>
      <c r="AR9" s="31">
        <v>50.070999999999998</v>
      </c>
      <c r="AS9" s="31">
        <v>50.070999999999998</v>
      </c>
      <c r="AT9" s="31">
        <v>50.073</v>
      </c>
      <c r="AU9" s="31">
        <v>50.073</v>
      </c>
      <c r="AV9" s="31">
        <v>50.073</v>
      </c>
      <c r="AW9" s="31">
        <v>49.929000000000002</v>
      </c>
      <c r="AX9" s="31">
        <v>49.929000000000002</v>
      </c>
      <c r="AY9" s="31">
        <v>50.033999999999999</v>
      </c>
      <c r="AZ9" s="31">
        <v>50.033999999999999</v>
      </c>
      <c r="BA9" s="31">
        <v>50.06</v>
      </c>
      <c r="BB9" s="138"/>
      <c r="BC9" s="31">
        <v>50.070999999999998</v>
      </c>
      <c r="BD9" s="31">
        <v>50.070999999999998</v>
      </c>
      <c r="BE9" s="31">
        <v>50.073</v>
      </c>
      <c r="BF9" s="31">
        <v>50.073</v>
      </c>
      <c r="BG9" s="31">
        <v>49.929000000000002</v>
      </c>
      <c r="BH9" s="31">
        <v>49.929000000000002</v>
      </c>
      <c r="BI9" s="31">
        <v>50.033999999999999</v>
      </c>
      <c r="BJ9" s="31">
        <v>50.033999999999999</v>
      </c>
      <c r="BK9" s="31">
        <v>50.06</v>
      </c>
      <c r="BL9" s="31">
        <v>50.06</v>
      </c>
      <c r="BM9" s="31">
        <v>50.070999999999998</v>
      </c>
      <c r="BN9" s="31">
        <v>50.070999999999998</v>
      </c>
      <c r="BO9" s="31">
        <v>50.073</v>
      </c>
      <c r="BP9" s="31">
        <v>50.073</v>
      </c>
      <c r="BQ9" s="31">
        <v>49.929000000000002</v>
      </c>
      <c r="BR9" s="31">
        <v>49.929000000000002</v>
      </c>
      <c r="BS9" s="31">
        <v>50.033999999999999</v>
      </c>
      <c r="BT9" s="31">
        <v>50.033999999999999</v>
      </c>
      <c r="BU9" s="31">
        <v>50.06</v>
      </c>
      <c r="BV9" s="31">
        <v>50.06</v>
      </c>
      <c r="BW9" s="31">
        <v>50.070999999999998</v>
      </c>
      <c r="BX9" s="138"/>
      <c r="BY9" s="31">
        <v>50.073</v>
      </c>
      <c r="BZ9" s="31">
        <v>50.073</v>
      </c>
      <c r="CA9" s="31">
        <v>49.929000000000002</v>
      </c>
      <c r="CB9" s="31">
        <v>49.929000000000002</v>
      </c>
      <c r="CC9" s="31">
        <v>50.033999999999999</v>
      </c>
      <c r="CD9" s="31">
        <v>50.033999999999999</v>
      </c>
      <c r="CE9" s="31">
        <v>50.06</v>
      </c>
      <c r="CF9" s="138"/>
      <c r="CG9" s="31">
        <v>50.070999999999998</v>
      </c>
      <c r="CH9" s="31">
        <v>50.070999999999998</v>
      </c>
      <c r="CI9" s="31">
        <v>50.073</v>
      </c>
      <c r="CJ9" s="31">
        <v>50.073</v>
      </c>
      <c r="CK9" s="31">
        <v>49.929000000000002</v>
      </c>
      <c r="CL9" s="31">
        <v>49.929000000000002</v>
      </c>
      <c r="CM9" s="31">
        <v>50.033999999999999</v>
      </c>
      <c r="CN9" s="31">
        <v>50.033999999999999</v>
      </c>
      <c r="CO9" s="31">
        <v>50.06</v>
      </c>
      <c r="CP9" s="31">
        <v>50.06</v>
      </c>
      <c r="CQ9" s="31">
        <v>50.070999999999998</v>
      </c>
      <c r="CR9" s="31">
        <v>50.070999999999998</v>
      </c>
      <c r="CS9" s="31">
        <v>50.073</v>
      </c>
      <c r="CT9" s="31">
        <v>50.073</v>
      </c>
      <c r="CU9" s="31">
        <v>49.929000000000002</v>
      </c>
      <c r="CV9" s="31">
        <v>49.929000000000002</v>
      </c>
      <c r="CW9" s="31">
        <v>50.033999999999999</v>
      </c>
      <c r="CX9" s="31">
        <v>50.033999999999999</v>
      </c>
      <c r="CY9" s="31">
        <v>50.06</v>
      </c>
      <c r="CZ9" s="31">
        <v>50.06</v>
      </c>
      <c r="DA9" s="31">
        <v>50.070999999999998</v>
      </c>
      <c r="DB9" s="31">
        <v>50.070999999999998</v>
      </c>
      <c r="DC9" s="31">
        <v>50.070999999999998</v>
      </c>
      <c r="DD9" s="31">
        <v>50.073</v>
      </c>
      <c r="DE9" s="31">
        <v>50.073</v>
      </c>
      <c r="DF9" s="31">
        <v>49.929000000000002</v>
      </c>
      <c r="DG9" s="31">
        <v>49.929000000000002</v>
      </c>
      <c r="DH9" s="31">
        <v>50.033999999999999</v>
      </c>
      <c r="DI9" s="31">
        <v>50.033999999999999</v>
      </c>
      <c r="DJ9" s="31">
        <v>50.06</v>
      </c>
      <c r="DK9" s="31">
        <v>50.06</v>
      </c>
      <c r="DL9" s="31">
        <v>50.070999999999998</v>
      </c>
      <c r="DM9" s="138"/>
      <c r="DN9" s="31">
        <v>50.073</v>
      </c>
      <c r="DO9" s="138"/>
      <c r="DP9" s="31">
        <v>49.929000000000002</v>
      </c>
      <c r="DQ9" s="138"/>
      <c r="DR9" s="31">
        <v>50.033999999999999</v>
      </c>
      <c r="DS9" s="138"/>
      <c r="DT9" s="31">
        <v>50.06</v>
      </c>
      <c r="DU9" s="138"/>
      <c r="DV9" s="31">
        <v>50.070999999999998</v>
      </c>
      <c r="DW9" s="138"/>
      <c r="DX9" s="31">
        <v>50.073</v>
      </c>
      <c r="DY9" s="138"/>
      <c r="DZ9" s="31">
        <v>49.929000000000002</v>
      </c>
      <c r="EA9" s="138"/>
      <c r="EB9" s="31">
        <v>50.033999999999999</v>
      </c>
      <c r="EC9" s="138"/>
      <c r="ED9" s="31">
        <v>50.06</v>
      </c>
      <c r="EE9" s="138"/>
      <c r="EF9" s="31">
        <v>50.070999999999998</v>
      </c>
      <c r="EG9" s="31">
        <v>50.070999999999998</v>
      </c>
      <c r="EH9" s="31">
        <v>50.073</v>
      </c>
      <c r="EI9" s="31">
        <v>50.073</v>
      </c>
      <c r="EJ9" s="31">
        <v>49.929000000000002</v>
      </c>
      <c r="EK9" s="138"/>
      <c r="EL9" s="31">
        <v>50.033999999999999</v>
      </c>
      <c r="EM9" s="31">
        <v>50.033999999999999</v>
      </c>
      <c r="EN9" s="31">
        <v>50.06</v>
      </c>
      <c r="EO9" s="31">
        <v>50.06</v>
      </c>
      <c r="EP9" s="31">
        <v>50.070999999999998</v>
      </c>
      <c r="EQ9" s="31">
        <v>50.070999999999998</v>
      </c>
      <c r="ER9" s="31">
        <v>50.073</v>
      </c>
      <c r="ES9" s="31">
        <v>50.073</v>
      </c>
      <c r="ET9" s="31">
        <v>49.929000000000002</v>
      </c>
      <c r="EU9" s="31">
        <v>49.929000000000002</v>
      </c>
      <c r="EV9" s="31">
        <v>50.033999999999999</v>
      </c>
      <c r="EW9" s="31">
        <v>50.033999999999999</v>
      </c>
      <c r="EX9" s="31">
        <v>50.06</v>
      </c>
      <c r="EY9" s="31">
        <v>50.06</v>
      </c>
      <c r="EZ9" s="31">
        <v>50.070999999999998</v>
      </c>
      <c r="FA9" s="31">
        <v>50.070999999999998</v>
      </c>
      <c r="FB9" s="31">
        <v>50.070999999999998</v>
      </c>
      <c r="FC9" s="31">
        <v>50.073</v>
      </c>
      <c r="FD9" s="31">
        <v>50.073</v>
      </c>
      <c r="FE9" s="31">
        <v>50.073</v>
      </c>
      <c r="FF9" s="31">
        <v>49.929000000000002</v>
      </c>
      <c r="FG9" s="31">
        <v>49.929000000000002</v>
      </c>
      <c r="FH9" s="31">
        <v>49.929000000000002</v>
      </c>
      <c r="FI9" s="31">
        <v>50.033999999999999</v>
      </c>
      <c r="FJ9" s="31">
        <v>50.033999999999999</v>
      </c>
      <c r="FK9" s="31">
        <v>50.06</v>
      </c>
      <c r="FL9" s="31">
        <v>50.06</v>
      </c>
      <c r="FM9" s="79"/>
      <c r="FN9" s="80"/>
      <c r="FO9" s="80"/>
      <c r="FP9" s="80"/>
      <c r="FQ9" s="80"/>
      <c r="FR9" s="80"/>
      <c r="FS9" s="80"/>
      <c r="FT9" s="81"/>
      <c r="FU9" s="82"/>
      <c r="FV9" s="83"/>
      <c r="FW9" s="83"/>
      <c r="FX9" s="83"/>
      <c r="FY9" s="83"/>
      <c r="FZ9" s="83"/>
      <c r="GA9" s="83"/>
      <c r="GB9" s="84"/>
      <c r="GC9" s="31">
        <v>49.959000000000003</v>
      </c>
      <c r="GD9" s="33"/>
      <c r="GE9" s="31">
        <v>50.033000000000001</v>
      </c>
      <c r="GF9" s="33"/>
      <c r="GG9" s="31">
        <v>50.058</v>
      </c>
      <c r="GH9" s="33"/>
      <c r="GI9" s="31">
        <v>50.058</v>
      </c>
      <c r="GJ9" s="33"/>
      <c r="GK9" s="31">
        <v>49.959000000000003</v>
      </c>
      <c r="GL9" s="33"/>
      <c r="GM9" s="31">
        <v>50.033000000000001</v>
      </c>
      <c r="GN9" s="33"/>
      <c r="GO9" s="31">
        <v>50.058</v>
      </c>
      <c r="GP9" s="33"/>
      <c r="GQ9" s="31">
        <v>50.058</v>
      </c>
      <c r="GR9" s="33"/>
      <c r="GS9" s="31">
        <v>49.959000000000003</v>
      </c>
      <c r="GT9" s="33"/>
      <c r="GU9" s="31">
        <v>50.033000000000001</v>
      </c>
      <c r="GV9" s="33"/>
      <c r="GW9" s="31">
        <v>50.058</v>
      </c>
      <c r="GX9" s="33"/>
      <c r="GY9" s="31">
        <v>50.058</v>
      </c>
      <c r="GZ9" s="33"/>
    </row>
    <row r="10" spans="1:208" x14ac:dyDescent="0.25">
      <c r="A10" s="9">
        <v>7</v>
      </c>
      <c r="B10" s="16" t="s">
        <v>37</v>
      </c>
      <c r="C10" s="17" t="s">
        <v>36</v>
      </c>
      <c r="D10" s="31">
        <v>49.994999999999997</v>
      </c>
      <c r="E10" s="31">
        <v>49.994999999999997</v>
      </c>
      <c r="F10" s="31">
        <v>50.021000000000001</v>
      </c>
      <c r="G10" s="31">
        <v>50.021000000000001</v>
      </c>
      <c r="H10" s="31">
        <v>50.006</v>
      </c>
      <c r="I10" s="31">
        <v>50.006</v>
      </c>
      <c r="J10" s="31">
        <v>50.628999999999998</v>
      </c>
      <c r="K10" s="138"/>
      <c r="L10" s="31">
        <v>49.872999999999998</v>
      </c>
      <c r="M10" s="138"/>
      <c r="N10" s="31">
        <v>49.994999999999997</v>
      </c>
      <c r="O10" s="138"/>
      <c r="P10" s="31">
        <v>50.021000000000001</v>
      </c>
      <c r="Q10" s="138"/>
      <c r="R10" s="31">
        <v>50.006</v>
      </c>
      <c r="S10" s="31">
        <v>50.006</v>
      </c>
      <c r="T10" s="31">
        <v>50.628999999999998</v>
      </c>
      <c r="U10" s="138"/>
      <c r="V10" s="31">
        <v>49.872999999999998</v>
      </c>
      <c r="W10" s="138"/>
      <c r="X10" s="31">
        <v>49.994999999999997</v>
      </c>
      <c r="Y10" s="138"/>
      <c r="Z10" s="31">
        <v>50.021000000000001</v>
      </c>
      <c r="AA10" s="138"/>
      <c r="AB10" s="31">
        <v>50.006</v>
      </c>
      <c r="AC10" s="138"/>
      <c r="AD10" s="31">
        <v>50.628999999999998</v>
      </c>
      <c r="AE10" s="138"/>
      <c r="AF10" s="31">
        <v>49.872999999999998</v>
      </c>
      <c r="AG10" s="138"/>
      <c r="AH10" s="31">
        <v>49.994999999999997</v>
      </c>
      <c r="AI10" s="31">
        <v>49.994999999999997</v>
      </c>
      <c r="AJ10" s="31">
        <v>50.021000000000001</v>
      </c>
      <c r="AK10" s="31">
        <v>50.021000000000001</v>
      </c>
      <c r="AL10" s="31">
        <v>50.006</v>
      </c>
      <c r="AM10" s="138"/>
      <c r="AN10" s="31">
        <v>50.628999999999998</v>
      </c>
      <c r="AO10" s="31">
        <v>50.628999999999998</v>
      </c>
      <c r="AP10" s="31">
        <v>49.872999999999998</v>
      </c>
      <c r="AQ10" s="31">
        <v>49.872999999999998</v>
      </c>
      <c r="AR10" s="31">
        <v>49.994999999999997</v>
      </c>
      <c r="AS10" s="31">
        <v>49.994999999999997</v>
      </c>
      <c r="AT10" s="31">
        <v>50.021000000000001</v>
      </c>
      <c r="AU10" s="31">
        <v>50.021000000000001</v>
      </c>
      <c r="AV10" s="31">
        <v>50.021000000000001</v>
      </c>
      <c r="AW10" s="31">
        <v>50.006</v>
      </c>
      <c r="AX10" s="31">
        <v>50.006</v>
      </c>
      <c r="AY10" s="31">
        <v>50.628999999999998</v>
      </c>
      <c r="AZ10" s="31">
        <v>50.628999999999998</v>
      </c>
      <c r="BA10" s="31">
        <v>49.872999999999998</v>
      </c>
      <c r="BB10" s="138"/>
      <c r="BC10" s="31">
        <v>49.994999999999997</v>
      </c>
      <c r="BD10" s="31">
        <v>49.994999999999997</v>
      </c>
      <c r="BE10" s="31">
        <v>50.021000000000001</v>
      </c>
      <c r="BF10" s="31">
        <v>50.021000000000001</v>
      </c>
      <c r="BG10" s="31">
        <v>50.006</v>
      </c>
      <c r="BH10" s="31">
        <v>50.006</v>
      </c>
      <c r="BI10" s="31">
        <v>50.628999999999998</v>
      </c>
      <c r="BJ10" s="31">
        <v>50.628999999999998</v>
      </c>
      <c r="BK10" s="31">
        <v>49.872999999999998</v>
      </c>
      <c r="BL10" s="31">
        <v>49.872999999999998</v>
      </c>
      <c r="BM10" s="31">
        <v>49.994999999999997</v>
      </c>
      <c r="BN10" s="31">
        <v>49.994999999999997</v>
      </c>
      <c r="BO10" s="31">
        <v>50.021000000000001</v>
      </c>
      <c r="BP10" s="31">
        <v>50.021000000000001</v>
      </c>
      <c r="BQ10" s="31">
        <v>50.006</v>
      </c>
      <c r="BR10" s="31">
        <v>50.006</v>
      </c>
      <c r="BS10" s="31">
        <v>50.628999999999998</v>
      </c>
      <c r="BT10" s="31">
        <v>50.628999999999998</v>
      </c>
      <c r="BU10" s="31">
        <v>49.872999999999998</v>
      </c>
      <c r="BV10" s="31">
        <v>49.872999999999998</v>
      </c>
      <c r="BW10" s="31">
        <v>49.994999999999997</v>
      </c>
      <c r="BX10" s="138"/>
      <c r="BY10" s="31">
        <v>50.021000000000001</v>
      </c>
      <c r="BZ10" s="31">
        <v>50.021000000000001</v>
      </c>
      <c r="CA10" s="31">
        <v>50.006</v>
      </c>
      <c r="CB10" s="31">
        <v>50.006</v>
      </c>
      <c r="CC10" s="31">
        <v>50.628999999999998</v>
      </c>
      <c r="CD10" s="31">
        <v>50.628999999999998</v>
      </c>
      <c r="CE10" s="31">
        <v>49.872999999999998</v>
      </c>
      <c r="CF10" s="138"/>
      <c r="CG10" s="31">
        <v>49.994999999999997</v>
      </c>
      <c r="CH10" s="31">
        <v>49.994999999999997</v>
      </c>
      <c r="CI10" s="31">
        <v>50.021000000000001</v>
      </c>
      <c r="CJ10" s="31">
        <v>50.021000000000001</v>
      </c>
      <c r="CK10" s="31">
        <v>50.006</v>
      </c>
      <c r="CL10" s="31">
        <v>50.006</v>
      </c>
      <c r="CM10" s="31">
        <v>50.628999999999998</v>
      </c>
      <c r="CN10" s="31">
        <v>50.628999999999998</v>
      </c>
      <c r="CO10" s="31">
        <v>49.872999999999998</v>
      </c>
      <c r="CP10" s="31">
        <v>49.872999999999998</v>
      </c>
      <c r="CQ10" s="31">
        <v>49.994999999999997</v>
      </c>
      <c r="CR10" s="31">
        <v>49.994999999999997</v>
      </c>
      <c r="CS10" s="31">
        <v>50.021000000000001</v>
      </c>
      <c r="CT10" s="31">
        <v>50.021000000000001</v>
      </c>
      <c r="CU10" s="31">
        <v>50.006</v>
      </c>
      <c r="CV10" s="31">
        <v>50.006</v>
      </c>
      <c r="CW10" s="31">
        <v>50.628999999999998</v>
      </c>
      <c r="CX10" s="31">
        <v>50.628999999999998</v>
      </c>
      <c r="CY10" s="31">
        <v>49.872999999999998</v>
      </c>
      <c r="CZ10" s="31">
        <v>49.872999999999998</v>
      </c>
      <c r="DA10" s="31">
        <v>49.994999999999997</v>
      </c>
      <c r="DB10" s="31">
        <v>49.994999999999997</v>
      </c>
      <c r="DC10" s="31">
        <v>49.994999999999997</v>
      </c>
      <c r="DD10" s="31">
        <v>50.021000000000001</v>
      </c>
      <c r="DE10" s="31">
        <v>50.021000000000001</v>
      </c>
      <c r="DF10" s="31">
        <v>50.006</v>
      </c>
      <c r="DG10" s="31">
        <v>50.006</v>
      </c>
      <c r="DH10" s="31">
        <v>50.628999999999998</v>
      </c>
      <c r="DI10" s="31">
        <v>50.628999999999998</v>
      </c>
      <c r="DJ10" s="31">
        <v>49.872999999999998</v>
      </c>
      <c r="DK10" s="31">
        <v>49.872999999999998</v>
      </c>
      <c r="DL10" s="31">
        <v>49.994999999999997</v>
      </c>
      <c r="DM10" s="138"/>
      <c r="DN10" s="31">
        <v>50.021000000000001</v>
      </c>
      <c r="DO10" s="138"/>
      <c r="DP10" s="31">
        <v>50.006</v>
      </c>
      <c r="DQ10" s="138"/>
      <c r="DR10" s="31">
        <v>50.628999999999998</v>
      </c>
      <c r="DS10" s="138"/>
      <c r="DT10" s="31">
        <v>49.872999999999998</v>
      </c>
      <c r="DU10" s="138"/>
      <c r="DV10" s="31">
        <v>49.994999999999997</v>
      </c>
      <c r="DW10" s="138"/>
      <c r="DX10" s="31">
        <v>50.021000000000001</v>
      </c>
      <c r="DY10" s="138"/>
      <c r="DZ10" s="31">
        <v>50.006</v>
      </c>
      <c r="EA10" s="138"/>
      <c r="EB10" s="31">
        <v>50.628999999999998</v>
      </c>
      <c r="EC10" s="138"/>
      <c r="ED10" s="31">
        <v>49.872999999999998</v>
      </c>
      <c r="EE10" s="138"/>
      <c r="EF10" s="31">
        <v>49.994999999999997</v>
      </c>
      <c r="EG10" s="31">
        <v>49.994999999999997</v>
      </c>
      <c r="EH10" s="31">
        <v>50.021000000000001</v>
      </c>
      <c r="EI10" s="31">
        <v>50.021000000000001</v>
      </c>
      <c r="EJ10" s="31">
        <v>50.006</v>
      </c>
      <c r="EK10" s="138"/>
      <c r="EL10" s="31">
        <v>50.628999999999998</v>
      </c>
      <c r="EM10" s="31">
        <v>50.628999999999998</v>
      </c>
      <c r="EN10" s="31">
        <v>49.872999999999998</v>
      </c>
      <c r="EO10" s="31">
        <v>49.872999999999998</v>
      </c>
      <c r="EP10" s="31">
        <v>49.994999999999997</v>
      </c>
      <c r="EQ10" s="31">
        <v>49.994999999999997</v>
      </c>
      <c r="ER10" s="31">
        <v>50.021000000000001</v>
      </c>
      <c r="ES10" s="31">
        <v>50.021000000000001</v>
      </c>
      <c r="ET10" s="31">
        <v>50.006</v>
      </c>
      <c r="EU10" s="31">
        <v>50.006</v>
      </c>
      <c r="EV10" s="31">
        <v>50.628999999999998</v>
      </c>
      <c r="EW10" s="31">
        <v>50.628999999999998</v>
      </c>
      <c r="EX10" s="31">
        <v>49.872999999999998</v>
      </c>
      <c r="EY10" s="31">
        <v>49.872999999999998</v>
      </c>
      <c r="EZ10" s="31">
        <v>49.994999999999997</v>
      </c>
      <c r="FA10" s="31">
        <v>49.994999999999997</v>
      </c>
      <c r="FB10" s="31">
        <v>49.994999999999997</v>
      </c>
      <c r="FC10" s="31">
        <v>50.021000000000001</v>
      </c>
      <c r="FD10" s="31">
        <v>50.021000000000001</v>
      </c>
      <c r="FE10" s="31">
        <v>50.021000000000001</v>
      </c>
      <c r="FF10" s="31">
        <v>50.006</v>
      </c>
      <c r="FG10" s="31">
        <v>50.006</v>
      </c>
      <c r="FH10" s="31">
        <v>50.006</v>
      </c>
      <c r="FI10" s="31">
        <v>50.628999999999998</v>
      </c>
      <c r="FJ10" s="31">
        <v>50.628999999999998</v>
      </c>
      <c r="FK10" s="31">
        <v>49.872999999999998</v>
      </c>
      <c r="FL10" s="31">
        <v>49.872999999999998</v>
      </c>
      <c r="FM10" s="79"/>
      <c r="FN10" s="80"/>
      <c r="FO10" s="80"/>
      <c r="FP10" s="80"/>
      <c r="FQ10" s="80"/>
      <c r="FR10" s="80"/>
      <c r="FS10" s="80"/>
      <c r="FT10" s="81"/>
      <c r="FU10" s="82"/>
      <c r="FV10" s="83"/>
      <c r="FW10" s="83"/>
      <c r="FX10" s="83"/>
      <c r="FY10" s="83"/>
      <c r="FZ10" s="83"/>
      <c r="GA10" s="83"/>
      <c r="GB10" s="84"/>
      <c r="GC10" s="31">
        <v>50.024000000000001</v>
      </c>
      <c r="GD10" s="33"/>
      <c r="GE10" s="31">
        <v>49.765999999999998</v>
      </c>
      <c r="GF10" s="33"/>
      <c r="GG10" s="31">
        <v>50.006</v>
      </c>
      <c r="GH10" s="33"/>
      <c r="GI10" s="31">
        <v>49.973999999999997</v>
      </c>
      <c r="GJ10" s="33"/>
      <c r="GK10" s="31">
        <v>50.024000000000001</v>
      </c>
      <c r="GL10" s="33"/>
      <c r="GM10" s="31">
        <v>49.765999999999998</v>
      </c>
      <c r="GN10" s="33"/>
      <c r="GO10" s="31">
        <v>50.006</v>
      </c>
      <c r="GP10" s="33"/>
      <c r="GQ10" s="31">
        <v>49.973999999999997</v>
      </c>
      <c r="GR10" s="33"/>
      <c r="GS10" s="31">
        <v>50.024000000000001</v>
      </c>
      <c r="GT10" s="33"/>
      <c r="GU10" s="31">
        <v>49.765999999999998</v>
      </c>
      <c r="GV10" s="33"/>
      <c r="GW10" s="31">
        <v>50.006</v>
      </c>
      <c r="GX10" s="33"/>
      <c r="GY10" s="31">
        <v>49.973999999999997</v>
      </c>
      <c r="GZ10" s="33"/>
    </row>
    <row r="11" spans="1:208" x14ac:dyDescent="0.25">
      <c r="A11" s="9">
        <v>8</v>
      </c>
      <c r="B11" s="32" t="s">
        <v>38</v>
      </c>
      <c r="C11" s="17" t="s">
        <v>36</v>
      </c>
      <c r="D11" s="33">
        <f t="shared" ref="D11:J11" si="14">D10-D9</f>
        <v>-7.6000000000000512E-2</v>
      </c>
      <c r="E11" s="33">
        <f t="shared" si="14"/>
        <v>-7.6000000000000512E-2</v>
      </c>
      <c r="F11" s="33">
        <f t="shared" si="14"/>
        <v>-5.1999999999999602E-2</v>
      </c>
      <c r="G11" s="33">
        <f t="shared" si="14"/>
        <v>-5.1999999999999602E-2</v>
      </c>
      <c r="H11" s="33">
        <f t="shared" si="14"/>
        <v>7.6999999999998181E-2</v>
      </c>
      <c r="I11" s="33">
        <f t="shared" si="14"/>
        <v>7.6999999999998181E-2</v>
      </c>
      <c r="J11" s="33">
        <f t="shared" si="14"/>
        <v>0.59499999999999886</v>
      </c>
      <c r="K11" s="138"/>
      <c r="L11" s="33">
        <f>L10-L9</f>
        <v>-0.18700000000000472</v>
      </c>
      <c r="M11" s="138"/>
      <c r="N11" s="33">
        <f>N10-N9</f>
        <v>-7.6000000000000512E-2</v>
      </c>
      <c r="O11" s="138"/>
      <c r="P11" s="33">
        <f>P10-P9</f>
        <v>-5.1999999999999602E-2</v>
      </c>
      <c r="Q11" s="138"/>
      <c r="R11" s="33">
        <f>R10-R9</f>
        <v>7.6999999999998181E-2</v>
      </c>
      <c r="S11" s="33">
        <f>S10-S9</f>
        <v>7.6999999999998181E-2</v>
      </c>
      <c r="T11" s="33">
        <f>T10-T9</f>
        <v>0.59499999999999886</v>
      </c>
      <c r="U11" s="138"/>
      <c r="V11" s="33">
        <f>V10-V9</f>
        <v>-0.18700000000000472</v>
      </c>
      <c r="W11" s="138"/>
      <c r="X11" s="33">
        <f>X10-X9</f>
        <v>-7.6000000000000512E-2</v>
      </c>
      <c r="Y11" s="138"/>
      <c r="Z11" s="33">
        <f>Z10-Z9</f>
        <v>-5.1999999999999602E-2</v>
      </c>
      <c r="AA11" s="138"/>
      <c r="AB11" s="33">
        <f>AB10-AB9</f>
        <v>7.6999999999998181E-2</v>
      </c>
      <c r="AC11" s="138"/>
      <c r="AD11" s="33">
        <f>AD10-AD9</f>
        <v>0.59499999999999886</v>
      </c>
      <c r="AE11" s="138"/>
      <c r="AF11" s="33">
        <f>AF10-AF9</f>
        <v>-0.18700000000000472</v>
      </c>
      <c r="AG11" s="138"/>
      <c r="AH11" s="33">
        <f>AH10-AH9</f>
        <v>-7.6000000000000512E-2</v>
      </c>
      <c r="AI11" s="33">
        <f>AI10-AI9</f>
        <v>-7.6000000000000512E-2</v>
      </c>
      <c r="AJ11" s="33">
        <f>AJ10-AJ9</f>
        <v>-5.1999999999999602E-2</v>
      </c>
      <c r="AK11" s="33">
        <v>-5.1999999999999602E-2</v>
      </c>
      <c r="AL11" s="33">
        <f>AL10-AL9</f>
        <v>7.6999999999998181E-2</v>
      </c>
      <c r="AM11" s="138"/>
      <c r="AN11" s="33">
        <f t="shared" ref="AN11:BA11" si="15">AN10-AN9</f>
        <v>0.59499999999999886</v>
      </c>
      <c r="AO11" s="33">
        <f t="shared" si="15"/>
        <v>0.59499999999999886</v>
      </c>
      <c r="AP11" s="33">
        <f t="shared" si="15"/>
        <v>-0.18700000000000472</v>
      </c>
      <c r="AQ11" s="33">
        <f t="shared" si="15"/>
        <v>-0.18700000000000472</v>
      </c>
      <c r="AR11" s="33">
        <f t="shared" si="15"/>
        <v>-7.6000000000000512E-2</v>
      </c>
      <c r="AS11" s="33">
        <f t="shared" si="15"/>
        <v>-7.6000000000000512E-2</v>
      </c>
      <c r="AT11" s="33">
        <f t="shared" si="15"/>
        <v>-5.1999999999999602E-2</v>
      </c>
      <c r="AU11" s="33">
        <f t="shared" si="15"/>
        <v>-5.1999999999999602E-2</v>
      </c>
      <c r="AV11" s="33">
        <f t="shared" si="15"/>
        <v>-5.1999999999999602E-2</v>
      </c>
      <c r="AW11" s="33">
        <f t="shared" si="15"/>
        <v>7.6999999999998181E-2</v>
      </c>
      <c r="AX11" s="33">
        <f t="shared" si="15"/>
        <v>7.6999999999998181E-2</v>
      </c>
      <c r="AY11" s="33">
        <f t="shared" si="15"/>
        <v>0.59499999999999886</v>
      </c>
      <c r="AZ11" s="33">
        <f t="shared" si="15"/>
        <v>0.59499999999999886</v>
      </c>
      <c r="BA11" s="33">
        <f t="shared" si="15"/>
        <v>-0.18700000000000472</v>
      </c>
      <c r="BB11" s="138"/>
      <c r="BC11" s="33">
        <f t="shared" ref="BC11:BI11" si="16">BC10-BC9</f>
        <v>-7.6000000000000512E-2</v>
      </c>
      <c r="BD11" s="33">
        <f t="shared" si="16"/>
        <v>-7.6000000000000512E-2</v>
      </c>
      <c r="BE11" s="33">
        <f t="shared" si="16"/>
        <v>-5.1999999999999602E-2</v>
      </c>
      <c r="BF11" s="33">
        <v>-0.05</v>
      </c>
      <c r="BG11" s="33">
        <f t="shared" si="16"/>
        <v>7.6999999999998181E-2</v>
      </c>
      <c r="BH11" s="33">
        <f t="shared" si="16"/>
        <v>7.6999999999998181E-2</v>
      </c>
      <c r="BI11" s="33">
        <f t="shared" si="16"/>
        <v>0.59499999999999886</v>
      </c>
      <c r="BJ11" s="33">
        <v>0.59499999999999886</v>
      </c>
      <c r="BK11" s="33">
        <f>BK10-BK9</f>
        <v>-0.18700000000000472</v>
      </c>
      <c r="BL11" s="33">
        <v>-0.19</v>
      </c>
      <c r="BM11" s="33">
        <f t="shared" ref="BM11:BS11" si="17">BM10-BM9</f>
        <v>-7.6000000000000512E-2</v>
      </c>
      <c r="BN11" s="33">
        <f t="shared" si="17"/>
        <v>-7.6000000000000512E-2</v>
      </c>
      <c r="BO11" s="33">
        <f t="shared" si="17"/>
        <v>-5.1999999999999602E-2</v>
      </c>
      <c r="BP11" s="33">
        <f t="shared" si="17"/>
        <v>-5.1999999999999602E-2</v>
      </c>
      <c r="BQ11" s="33">
        <f t="shared" si="17"/>
        <v>7.6999999999998181E-2</v>
      </c>
      <c r="BR11" s="33">
        <f t="shared" si="17"/>
        <v>7.6999999999998181E-2</v>
      </c>
      <c r="BS11" s="33">
        <f t="shared" si="17"/>
        <v>0.59499999999999886</v>
      </c>
      <c r="BT11" s="33">
        <v>0.59</v>
      </c>
      <c r="BU11" s="33">
        <f>BU10-BU9</f>
        <v>-0.18700000000000472</v>
      </c>
      <c r="BV11" s="33">
        <v>-0.19</v>
      </c>
      <c r="BW11" s="33">
        <f t="shared" ref="BW11:CE11" si="18">BW10-BW9</f>
        <v>-7.6000000000000512E-2</v>
      </c>
      <c r="BX11" s="138"/>
      <c r="BY11" s="33">
        <f t="shared" si="18"/>
        <v>-5.1999999999999602E-2</v>
      </c>
      <c r="BZ11" s="33">
        <f t="shared" si="18"/>
        <v>-5.1999999999999602E-2</v>
      </c>
      <c r="CA11" s="33">
        <f t="shared" si="18"/>
        <v>7.6999999999998181E-2</v>
      </c>
      <c r="CB11" s="33">
        <f t="shared" si="18"/>
        <v>7.6999999999998181E-2</v>
      </c>
      <c r="CC11" s="33">
        <f t="shared" si="18"/>
        <v>0.59499999999999886</v>
      </c>
      <c r="CD11" s="33">
        <v>0.59</v>
      </c>
      <c r="CE11" s="33">
        <f t="shared" si="18"/>
        <v>-0.18700000000000472</v>
      </c>
      <c r="CF11" s="138"/>
      <c r="CG11" s="33">
        <f t="shared" ref="CG11:DL11" si="19">CG10-CG9</f>
        <v>-7.6000000000000512E-2</v>
      </c>
      <c r="CH11" s="33">
        <f t="shared" si="19"/>
        <v>-7.6000000000000512E-2</v>
      </c>
      <c r="CI11" s="33">
        <f t="shared" si="19"/>
        <v>-5.1999999999999602E-2</v>
      </c>
      <c r="CJ11" s="33">
        <f t="shared" si="19"/>
        <v>-5.1999999999999602E-2</v>
      </c>
      <c r="CK11" s="33">
        <f t="shared" si="19"/>
        <v>7.6999999999998181E-2</v>
      </c>
      <c r="CL11" s="33">
        <f t="shared" si="19"/>
        <v>7.6999999999998181E-2</v>
      </c>
      <c r="CM11" s="33">
        <f t="shared" si="19"/>
        <v>0.59499999999999886</v>
      </c>
      <c r="CN11" s="33">
        <f t="shared" si="19"/>
        <v>0.59499999999999886</v>
      </c>
      <c r="CO11" s="33">
        <f t="shared" si="19"/>
        <v>-0.18700000000000472</v>
      </c>
      <c r="CP11" s="33">
        <f t="shared" si="19"/>
        <v>-0.18700000000000472</v>
      </c>
      <c r="CQ11" s="33">
        <f t="shared" si="19"/>
        <v>-7.6000000000000512E-2</v>
      </c>
      <c r="CR11" s="33">
        <f t="shared" si="19"/>
        <v>-7.6000000000000512E-2</v>
      </c>
      <c r="CS11" s="33">
        <f t="shared" si="19"/>
        <v>-5.1999999999999602E-2</v>
      </c>
      <c r="CT11" s="33">
        <f t="shared" si="19"/>
        <v>-5.1999999999999602E-2</v>
      </c>
      <c r="CU11" s="33">
        <f t="shared" si="19"/>
        <v>7.6999999999998181E-2</v>
      </c>
      <c r="CV11" s="33">
        <f t="shared" si="19"/>
        <v>7.6999999999998181E-2</v>
      </c>
      <c r="CW11" s="33">
        <f t="shared" si="19"/>
        <v>0.59499999999999886</v>
      </c>
      <c r="CX11" s="33">
        <f t="shared" si="19"/>
        <v>0.59499999999999886</v>
      </c>
      <c r="CY11" s="33">
        <f t="shared" si="19"/>
        <v>-0.18700000000000472</v>
      </c>
      <c r="CZ11" s="33">
        <f t="shared" si="19"/>
        <v>-0.18700000000000472</v>
      </c>
      <c r="DA11" s="33">
        <f t="shared" si="19"/>
        <v>-7.6000000000000512E-2</v>
      </c>
      <c r="DB11" s="33">
        <f t="shared" si="19"/>
        <v>-7.6000000000000512E-2</v>
      </c>
      <c r="DC11" s="33">
        <f t="shared" si="19"/>
        <v>-7.6000000000000512E-2</v>
      </c>
      <c r="DD11" s="33">
        <f t="shared" si="19"/>
        <v>-5.1999999999999602E-2</v>
      </c>
      <c r="DE11" s="33">
        <f t="shared" si="19"/>
        <v>-5.1999999999999602E-2</v>
      </c>
      <c r="DF11" s="33">
        <f t="shared" si="19"/>
        <v>7.6999999999998181E-2</v>
      </c>
      <c r="DG11" s="33">
        <f t="shared" si="19"/>
        <v>7.6999999999998181E-2</v>
      </c>
      <c r="DH11" s="33">
        <f t="shared" si="19"/>
        <v>0.59499999999999886</v>
      </c>
      <c r="DI11" s="33">
        <f t="shared" si="19"/>
        <v>0.59499999999999886</v>
      </c>
      <c r="DJ11" s="33">
        <f t="shared" si="19"/>
        <v>-0.18700000000000472</v>
      </c>
      <c r="DK11" s="33">
        <f t="shared" si="19"/>
        <v>-0.18700000000000472</v>
      </c>
      <c r="DL11" s="33">
        <f t="shared" si="19"/>
        <v>-7.6000000000000512E-2</v>
      </c>
      <c r="DM11" s="138"/>
      <c r="DN11" s="33">
        <f>DN10-DN9</f>
        <v>-5.1999999999999602E-2</v>
      </c>
      <c r="DO11" s="138"/>
      <c r="DP11" s="33">
        <f>DP10-DP9</f>
        <v>7.6999999999998181E-2</v>
      </c>
      <c r="DQ11" s="138"/>
      <c r="DR11" s="33">
        <f>DR10-DR9</f>
        <v>0.59499999999999886</v>
      </c>
      <c r="DS11" s="138"/>
      <c r="DT11" s="33">
        <f>DT10-DT9</f>
        <v>-0.18700000000000472</v>
      </c>
      <c r="DU11" s="138"/>
      <c r="DV11" s="33">
        <f>DV10-DV9</f>
        <v>-7.6000000000000512E-2</v>
      </c>
      <c r="DW11" s="138"/>
      <c r="DX11" s="33">
        <f>DX10-DX9</f>
        <v>-5.1999999999999602E-2</v>
      </c>
      <c r="DY11" s="138"/>
      <c r="DZ11" s="33">
        <f>DZ10-DZ9</f>
        <v>7.6999999999998181E-2</v>
      </c>
      <c r="EA11" s="138"/>
      <c r="EB11" s="33">
        <f>EB10-EB9</f>
        <v>0.59499999999999886</v>
      </c>
      <c r="EC11" s="138"/>
      <c r="ED11" s="33">
        <f>ED10-ED9</f>
        <v>-0.18700000000000472</v>
      </c>
      <c r="EE11" s="138"/>
      <c r="EF11" s="33">
        <f>EF10-EF9</f>
        <v>-7.6000000000000512E-2</v>
      </c>
      <c r="EG11" s="33">
        <f>EG10-EG9</f>
        <v>-7.6000000000000512E-2</v>
      </c>
      <c r="EH11" s="33">
        <f>EH10-EH9</f>
        <v>-5.1999999999999602E-2</v>
      </c>
      <c r="EI11" s="33">
        <f>EI10-EI9</f>
        <v>-5.1999999999999602E-2</v>
      </c>
      <c r="EJ11" s="33">
        <f>EJ10-EJ9</f>
        <v>7.6999999999998181E-2</v>
      </c>
      <c r="EK11" s="138"/>
      <c r="EL11" s="33">
        <f t="shared" ref="EL11:FA11" si="20">EL10-EL9</f>
        <v>0.59499999999999886</v>
      </c>
      <c r="EM11" s="33">
        <f t="shared" si="20"/>
        <v>0.59499999999999886</v>
      </c>
      <c r="EN11" s="33">
        <f t="shared" si="20"/>
        <v>-0.18700000000000472</v>
      </c>
      <c r="EO11" s="33">
        <f t="shared" si="20"/>
        <v>-0.18700000000000472</v>
      </c>
      <c r="EP11" s="33">
        <f t="shared" si="20"/>
        <v>-7.6000000000000512E-2</v>
      </c>
      <c r="EQ11" s="33">
        <f t="shared" si="20"/>
        <v>-7.6000000000000512E-2</v>
      </c>
      <c r="ER11" s="33">
        <f t="shared" si="20"/>
        <v>-5.1999999999999602E-2</v>
      </c>
      <c r="ES11" s="33">
        <f t="shared" si="20"/>
        <v>-5.1999999999999602E-2</v>
      </c>
      <c r="ET11" s="33">
        <f t="shared" si="20"/>
        <v>7.6999999999998181E-2</v>
      </c>
      <c r="EU11" s="33">
        <f t="shared" si="20"/>
        <v>7.6999999999998181E-2</v>
      </c>
      <c r="EV11" s="33">
        <f t="shared" si="20"/>
        <v>0.59499999999999886</v>
      </c>
      <c r="EW11" s="33">
        <f t="shared" si="20"/>
        <v>0.59499999999999886</v>
      </c>
      <c r="EX11" s="33">
        <f t="shared" si="20"/>
        <v>-0.18700000000000472</v>
      </c>
      <c r="EY11" s="33">
        <f t="shared" si="20"/>
        <v>-0.18700000000000472</v>
      </c>
      <c r="EZ11" s="33">
        <f t="shared" si="20"/>
        <v>-7.6000000000000512E-2</v>
      </c>
      <c r="FA11" s="33">
        <f t="shared" si="20"/>
        <v>-7.6000000000000512E-2</v>
      </c>
      <c r="FB11" s="33">
        <v>-7.6000000000000512E-2</v>
      </c>
      <c r="FC11" s="33">
        <f>FC10-FC9</f>
        <v>-5.1999999999999602E-2</v>
      </c>
      <c r="FD11" s="33">
        <f>FD10-FD9</f>
        <v>-5.1999999999999602E-2</v>
      </c>
      <c r="FE11" s="33">
        <v>-5.1999999999999602E-2</v>
      </c>
      <c r="FF11" s="33">
        <f>FF10-FF9</f>
        <v>7.6999999999998181E-2</v>
      </c>
      <c r="FG11" s="33">
        <f>FG10-FG9</f>
        <v>7.6999999999998181E-2</v>
      </c>
      <c r="FH11" s="33">
        <v>7.6999999999998181E-2</v>
      </c>
      <c r="FI11" s="33">
        <f>FI10-FI9</f>
        <v>0.59499999999999886</v>
      </c>
      <c r="FJ11" s="33">
        <v>0.59499999999999886</v>
      </c>
      <c r="FK11" s="33">
        <f>FK10-FK9</f>
        <v>-0.18700000000000472</v>
      </c>
      <c r="FL11" s="33">
        <v>-0.18700000000000472</v>
      </c>
      <c r="FM11" s="79"/>
      <c r="FN11" s="80"/>
      <c r="FO11" s="80"/>
      <c r="FP11" s="80"/>
      <c r="FQ11" s="80"/>
      <c r="FR11" s="80"/>
      <c r="FS11" s="80"/>
      <c r="FT11" s="81"/>
      <c r="FU11" s="82"/>
      <c r="FV11" s="83"/>
      <c r="FW11" s="83"/>
      <c r="FX11" s="83"/>
      <c r="FY11" s="83"/>
      <c r="FZ11" s="83"/>
      <c r="GA11" s="83"/>
      <c r="GB11" s="84"/>
      <c r="GC11" s="33">
        <f>GC10-GC9</f>
        <v>6.4999999999997726E-2</v>
      </c>
      <c r="GD11" s="31"/>
      <c r="GE11" s="33">
        <f>GE10-GE9</f>
        <v>-0.26700000000000301</v>
      </c>
      <c r="GF11" s="31"/>
      <c r="GG11" s="33">
        <f>GG10-GG9</f>
        <v>-5.1999999999999602E-2</v>
      </c>
      <c r="GH11" s="31"/>
      <c r="GI11" s="33">
        <f>GI10-GI9</f>
        <v>-8.4000000000003183E-2</v>
      </c>
      <c r="GJ11" s="31"/>
      <c r="GK11" s="33">
        <f>GK10-GK9</f>
        <v>6.4999999999997726E-2</v>
      </c>
      <c r="GL11" s="31"/>
      <c r="GM11" s="33">
        <f>GM10-GM9</f>
        <v>-0.26700000000000301</v>
      </c>
      <c r="GN11" s="31"/>
      <c r="GO11" s="33">
        <f>GO10-GO9</f>
        <v>-5.1999999999999602E-2</v>
      </c>
      <c r="GP11" s="31"/>
      <c r="GQ11" s="33">
        <f>GQ10-GQ9</f>
        <v>-8.4000000000003183E-2</v>
      </c>
      <c r="GR11" s="31"/>
      <c r="GS11" s="33">
        <f>GS10-GS9</f>
        <v>6.4999999999997726E-2</v>
      </c>
      <c r="GT11" s="31"/>
      <c r="GU11" s="33">
        <f>GU10-GU9</f>
        <v>-0.26700000000000301</v>
      </c>
      <c r="GV11" s="31"/>
      <c r="GW11" s="33">
        <f>GW10-GW9</f>
        <v>-5.1999999999999602E-2</v>
      </c>
      <c r="GX11" s="31"/>
      <c r="GY11" s="33">
        <f>GY10-GY9</f>
        <v>-8.4000000000003183E-2</v>
      </c>
      <c r="GZ11" s="31"/>
    </row>
    <row r="12" spans="1:208" x14ac:dyDescent="0.25">
      <c r="A12" s="9">
        <v>9</v>
      </c>
      <c r="B12" s="16" t="s">
        <v>39</v>
      </c>
      <c r="C12" s="34" t="s">
        <v>40</v>
      </c>
      <c r="D12" s="35">
        <f t="shared" ref="D12:J12" si="21">D8/D11</f>
        <v>246.63182308802467</v>
      </c>
      <c r="E12" s="35">
        <f t="shared" si="21"/>
        <v>379.64599999999808</v>
      </c>
      <c r="F12" s="35">
        <f t="shared" si="21"/>
        <v>604.9663837140431</v>
      </c>
      <c r="G12" s="35">
        <f t="shared" si="21"/>
        <v>166.66885097417403</v>
      </c>
      <c r="H12" s="35">
        <f t="shared" si="21"/>
        <v>-43.182769379091944</v>
      </c>
      <c r="I12" s="35">
        <f t="shared" si="21"/>
        <v>-78.463147945957687</v>
      </c>
      <c r="J12" s="35">
        <f t="shared" si="21"/>
        <v>71.915211397058954</v>
      </c>
      <c r="K12" s="138"/>
      <c r="L12" s="35">
        <f>L8/L11</f>
        <v>282.51574511196054</v>
      </c>
      <c r="M12" s="138"/>
      <c r="N12" s="35">
        <f>N8/N11</f>
        <v>11.778580515013379</v>
      </c>
      <c r="O12" s="138"/>
      <c r="P12" s="35">
        <f>P8/P11</f>
        <v>-20.35757211538477</v>
      </c>
      <c r="Q12" s="138"/>
      <c r="R12" s="35">
        <f>R8/R11</f>
        <v>71.502289214690293</v>
      </c>
      <c r="S12" s="35">
        <f>S8/S11</f>
        <v>9.2514584891549951</v>
      </c>
      <c r="T12" s="35">
        <f>T8/T11</f>
        <v>0</v>
      </c>
      <c r="U12" s="138"/>
      <c r="V12" s="35">
        <f>V8/V11</f>
        <v>75.200534759356387</v>
      </c>
      <c r="W12" s="138"/>
      <c r="X12" s="35">
        <f>X8/X11</f>
        <v>88.299399928039179</v>
      </c>
      <c r="Y12" s="138"/>
      <c r="Z12" s="35">
        <f>Z8/Z11</f>
        <v>52.286001352155118</v>
      </c>
      <c r="AA12" s="138"/>
      <c r="AB12" s="35">
        <f>AB8/AB11</f>
        <v>10.327624036129233</v>
      </c>
      <c r="AC12" s="138"/>
      <c r="AD12" s="35">
        <f>AD8/AD11</f>
        <v>41.624540441176549</v>
      </c>
      <c r="AE12" s="138"/>
      <c r="AF12" s="35">
        <f>AF8/AF11</f>
        <v>-17.742626169785648</v>
      </c>
      <c r="AG12" s="138"/>
      <c r="AH12" s="35">
        <f>AH8/AH11</f>
        <v>449.37936883219493</v>
      </c>
      <c r="AI12" s="35">
        <f>AI8/AI11</f>
        <v>283.35657894736426</v>
      </c>
      <c r="AJ12" s="35">
        <f>AJ8/AJ11</f>
        <v>939.34279221769953</v>
      </c>
      <c r="AK12" s="35">
        <v>586.45384615384569</v>
      </c>
      <c r="AL12" s="35">
        <f>AL8/AL11</f>
        <v>-103.84061739039205</v>
      </c>
      <c r="AM12" s="138"/>
      <c r="AN12" s="35">
        <f t="shared" ref="AN12:BA12" si="22">AN8/AN11</f>
        <v>49.941529346117747</v>
      </c>
      <c r="AO12" s="35">
        <f t="shared" si="22"/>
        <v>32.786722689075717</v>
      </c>
      <c r="AP12" s="35">
        <f t="shared" si="22"/>
        <v>37.107416652779833</v>
      </c>
      <c r="AQ12" s="35">
        <f t="shared" si="22"/>
        <v>-229.86470588234701</v>
      </c>
      <c r="AR12" s="35">
        <f t="shared" si="22"/>
        <v>-7.1330823396440932</v>
      </c>
      <c r="AS12" s="35">
        <f t="shared" si="22"/>
        <v>-132.89473684210319</v>
      </c>
      <c r="AT12" s="35">
        <f t="shared" si="22"/>
        <v>0</v>
      </c>
      <c r="AU12" s="35">
        <f t="shared" si="22"/>
        <v>143.32287128155815</v>
      </c>
      <c r="AV12" s="35">
        <f t="shared" si="22"/>
        <v>78.846153846154891</v>
      </c>
      <c r="AW12" s="35">
        <f t="shared" si="22"/>
        <v>33.935546875000803</v>
      </c>
      <c r="AX12" s="35">
        <f t="shared" si="22"/>
        <v>28.571428571429838</v>
      </c>
      <c r="AY12" s="35">
        <f t="shared" si="22"/>
        <v>8.6449374671747687</v>
      </c>
      <c r="AZ12" s="35">
        <f t="shared" si="22"/>
        <v>-2.6890756302521441</v>
      </c>
      <c r="BA12" s="35">
        <f t="shared" si="22"/>
        <v>15.956939860459611</v>
      </c>
      <c r="BB12" s="138"/>
      <c r="BC12" s="35">
        <f t="shared" ref="BC12:BI12" si="23">BC8/BC11</f>
        <v>27.299579821131694</v>
      </c>
      <c r="BD12" s="35">
        <f t="shared" si="23"/>
        <v>2.6315789473690017</v>
      </c>
      <c r="BE12" s="35">
        <f t="shared" si="23"/>
        <v>-85.989145132212201</v>
      </c>
      <c r="BF12" s="35">
        <v>121</v>
      </c>
      <c r="BG12" s="35">
        <f t="shared" si="23"/>
        <v>-21.91399908685781</v>
      </c>
      <c r="BH12" s="35">
        <f t="shared" si="23"/>
        <v>-86.99296940296523</v>
      </c>
      <c r="BI12" s="35">
        <f t="shared" si="23"/>
        <v>0</v>
      </c>
      <c r="BJ12" s="35">
        <v>49.74789915966381</v>
      </c>
      <c r="BK12" s="35">
        <f>BK8/BK11</f>
        <v>166.91450639204368</v>
      </c>
      <c r="BL12" s="35">
        <v>167</v>
      </c>
      <c r="BM12" s="35">
        <f t="shared" ref="BM12:BS12" si="24">BM8/BM11</f>
        <v>192.57234272203817</v>
      </c>
      <c r="BN12" s="35">
        <f t="shared" si="24"/>
        <v>-43.922425000000423</v>
      </c>
      <c r="BO12" s="35">
        <f t="shared" si="24"/>
        <v>77.882033128001027</v>
      </c>
      <c r="BP12" s="35">
        <f t="shared" si="24"/>
        <v>-41.412940392127723</v>
      </c>
      <c r="BQ12" s="35">
        <f t="shared" si="24"/>
        <v>74.837820870534529</v>
      </c>
      <c r="BR12" s="35">
        <f t="shared" si="24"/>
        <v>5.4610611556413629</v>
      </c>
      <c r="BS12" s="35">
        <f t="shared" si="24"/>
        <v>0</v>
      </c>
      <c r="BT12" s="35">
        <v>-107</v>
      </c>
      <c r="BU12" s="35">
        <f>BU8/BU11</f>
        <v>23.682946189838976</v>
      </c>
      <c r="BV12" s="35">
        <v>59</v>
      </c>
      <c r="BW12" s="35">
        <f t="shared" ref="BW12:CE12" si="25">BW8/BW11</f>
        <v>111.54496042352497</v>
      </c>
      <c r="BX12" s="138"/>
      <c r="BY12" s="35">
        <f t="shared" si="25"/>
        <v>327.06157977763797</v>
      </c>
      <c r="BZ12" s="35">
        <f t="shared" si="25"/>
        <v>309.70000000000124</v>
      </c>
      <c r="CA12" s="35">
        <f t="shared" si="25"/>
        <v>0.94644125406436974</v>
      </c>
      <c r="CB12" s="35">
        <f t="shared" si="25"/>
        <v>16.989610389610043</v>
      </c>
      <c r="CC12" s="35">
        <f t="shared" si="25"/>
        <v>26.980411305147875</v>
      </c>
      <c r="CD12" s="35">
        <v>22</v>
      </c>
      <c r="CE12" s="35">
        <f t="shared" si="25"/>
        <v>70.255707929479271</v>
      </c>
      <c r="CF12" s="138"/>
      <c r="CG12" s="35">
        <f t="shared" ref="CG12:DL12" si="26">CG8/CG11</f>
        <v>-33.369365491367901</v>
      </c>
      <c r="CH12" s="35">
        <f t="shared" si="26"/>
        <v>-24.039394736842119</v>
      </c>
      <c r="CI12" s="35">
        <f t="shared" si="26"/>
        <v>-247.63606144831047</v>
      </c>
      <c r="CJ12" s="35">
        <f t="shared" si="26"/>
        <v>-260.41728255390439</v>
      </c>
      <c r="CK12" s="35">
        <f t="shared" si="26"/>
        <v>-129.41831118100365</v>
      </c>
      <c r="CL12" s="35">
        <f t="shared" si="26"/>
        <v>-127.16642593466376</v>
      </c>
      <c r="CM12" s="35">
        <f t="shared" si="26"/>
        <v>9.9609375000000195</v>
      </c>
      <c r="CN12" s="35">
        <f t="shared" si="26"/>
        <v>11.826222809064493</v>
      </c>
      <c r="CO12" s="35">
        <f t="shared" si="26"/>
        <v>131.83463193515709</v>
      </c>
      <c r="CP12" s="35">
        <f t="shared" si="26"/>
        <v>139.41091806592695</v>
      </c>
      <c r="CQ12" s="35">
        <f t="shared" si="26"/>
        <v>-5.9748197856709382</v>
      </c>
      <c r="CR12" s="35">
        <f t="shared" si="26"/>
        <v>-5.5118421052632236</v>
      </c>
      <c r="CS12" s="35">
        <f t="shared" si="26"/>
        <v>59.045644906846498</v>
      </c>
      <c r="CT12" s="35">
        <f t="shared" si="26"/>
        <v>47.259615384615394</v>
      </c>
      <c r="CU12" s="35">
        <f t="shared" si="26"/>
        <v>20.072639762585336</v>
      </c>
      <c r="CV12" s="35">
        <f t="shared" si="26"/>
        <v>28.329870129871491</v>
      </c>
      <c r="CW12" s="35">
        <f t="shared" si="26"/>
        <v>23.539618484112726</v>
      </c>
      <c r="CX12" s="35">
        <f t="shared" si="26"/>
        <v>25.742689075630452</v>
      </c>
      <c r="CY12" s="35">
        <f t="shared" si="26"/>
        <v>46.349673347677793</v>
      </c>
      <c r="CZ12" s="35">
        <f t="shared" si="26"/>
        <v>46.828342245988587</v>
      </c>
      <c r="DA12" s="35">
        <f t="shared" si="26"/>
        <v>0</v>
      </c>
      <c r="DB12" s="35">
        <f t="shared" si="26"/>
        <v>-13.145045230263069</v>
      </c>
      <c r="DC12" s="35">
        <f t="shared" si="26"/>
        <v>11.756578947370064</v>
      </c>
      <c r="DD12" s="35">
        <f t="shared" si="26"/>
        <v>-36.560058593654084</v>
      </c>
      <c r="DE12" s="35">
        <f t="shared" si="26"/>
        <v>-50.12115384615268</v>
      </c>
      <c r="DF12" s="35">
        <f t="shared" si="26"/>
        <v>16.896433644415954</v>
      </c>
      <c r="DG12" s="35">
        <f t="shared" si="26"/>
        <v>28.599999999997046</v>
      </c>
      <c r="DH12" s="35">
        <f t="shared" si="26"/>
        <v>3.1935235031596738</v>
      </c>
      <c r="DI12" s="35">
        <f t="shared" si="26"/>
        <v>-2.0784873949578659</v>
      </c>
      <c r="DJ12" s="35">
        <f t="shared" si="26"/>
        <v>-5.3312740224062889</v>
      </c>
      <c r="DK12" s="35">
        <f t="shared" si="26"/>
        <v>-2.2545454545460708</v>
      </c>
      <c r="DL12" s="35">
        <f t="shared" si="26"/>
        <v>201.29876387745978</v>
      </c>
      <c r="DM12" s="138"/>
      <c r="DN12" s="35">
        <f>DN8/DN11</f>
        <v>598.41801570012035</v>
      </c>
      <c r="DO12" s="138"/>
      <c r="DP12" s="35">
        <f>DP8/DP11</f>
        <v>2.6031097808442172</v>
      </c>
      <c r="DQ12" s="138"/>
      <c r="DR12" s="35">
        <f>DR8/DR11</f>
        <v>50.790277048319425</v>
      </c>
      <c r="DS12" s="138"/>
      <c r="DT12" s="35">
        <f>DT8/DT11</f>
        <v>193.72297480781839</v>
      </c>
      <c r="DU12" s="138"/>
      <c r="DV12" s="35">
        <f>DV8/DV11</f>
        <v>-2.7150605854236884</v>
      </c>
      <c r="DW12" s="138"/>
      <c r="DX12" s="35">
        <f>DX8/DX11</f>
        <v>-1.3226729172924052</v>
      </c>
      <c r="DY12" s="138"/>
      <c r="DZ12" s="35">
        <f>DZ8/DZ11</f>
        <v>0.89090520685325281</v>
      </c>
      <c r="EA12" s="138"/>
      <c r="EB12" s="35">
        <f>EB8/EB11</f>
        <v>8.0167497907378173</v>
      </c>
      <c r="EC12" s="138"/>
      <c r="ED12" s="35">
        <f>ED8/ED11</f>
        <v>-0.73923529150801859</v>
      </c>
      <c r="EE12" s="138"/>
      <c r="EF12" s="35">
        <f>EF8/EF11</f>
        <v>-214.0824167351301</v>
      </c>
      <c r="EG12" s="35">
        <f>EG8/EG11</f>
        <v>719.36973684210045</v>
      </c>
      <c r="EH12" s="35">
        <f>EH8/EH11</f>
        <v>0</v>
      </c>
      <c r="EI12" s="35">
        <f>EI8/EI11</f>
        <v>-257.79807692307594</v>
      </c>
      <c r="EJ12" s="35">
        <f>EJ8/EJ11</f>
        <v>-697.29891690339309</v>
      </c>
      <c r="EK12" s="138"/>
      <c r="EL12" s="35">
        <f t="shared" ref="EL12:FA12" si="27">EL8/EL11</f>
        <v>131.66770614495823</v>
      </c>
      <c r="EM12" s="35">
        <f t="shared" si="27"/>
        <v>128.74369747899178</v>
      </c>
      <c r="EN12" s="35">
        <f t="shared" si="27"/>
        <v>318.13808175967114</v>
      </c>
      <c r="EO12" s="35">
        <f t="shared" si="27"/>
        <v>348.769518716569</v>
      </c>
      <c r="EP12" s="35">
        <f t="shared" si="27"/>
        <v>44.711464329775417</v>
      </c>
      <c r="EQ12" s="35">
        <f t="shared" si="27"/>
        <v>90.347290039061889</v>
      </c>
      <c r="ER12" s="35">
        <f t="shared" si="27"/>
        <v>7.8911414513265488</v>
      </c>
      <c r="ES12" s="35">
        <f t="shared" si="27"/>
        <v>77.76113656851021</v>
      </c>
      <c r="ET12" s="35">
        <f t="shared" si="27"/>
        <v>58.833134638805994</v>
      </c>
      <c r="EU12" s="35">
        <f t="shared" si="27"/>
        <v>79.13564935065088</v>
      </c>
      <c r="EV12" s="35">
        <f t="shared" si="27"/>
        <v>73.038668592437119</v>
      </c>
      <c r="EW12" s="35">
        <f t="shared" si="27"/>
        <v>72.022613445378383</v>
      </c>
      <c r="EX12" s="35">
        <f t="shared" si="27"/>
        <v>92.912153764205854</v>
      </c>
      <c r="EY12" s="35">
        <f t="shared" si="27"/>
        <v>67.725850267378334</v>
      </c>
      <c r="EZ12" s="35">
        <f t="shared" si="27"/>
        <v>0</v>
      </c>
      <c r="FA12" s="35">
        <f t="shared" si="27"/>
        <v>15.784815738078544</v>
      </c>
      <c r="FB12" s="35">
        <v>-0.50526315789505172</v>
      </c>
      <c r="FC12" s="35">
        <f>FC8/FC11</f>
        <v>0</v>
      </c>
      <c r="FD12" s="35">
        <f>FD8/FD11</f>
        <v>46.379676231980255</v>
      </c>
      <c r="FE12" s="35">
        <v>22.188461538462604</v>
      </c>
      <c r="FF12" s="35">
        <f>FF8/FF11</f>
        <v>0</v>
      </c>
      <c r="FG12" s="35">
        <f>FG8/FG11</f>
        <v>-18.816266741077779</v>
      </c>
      <c r="FH12" s="35">
        <v>3.4714285714283606</v>
      </c>
      <c r="FI12" s="35">
        <f>FI8/FI11</f>
        <v>86.69454109768084</v>
      </c>
      <c r="FJ12" s="35">
        <v>115.44504201680712</v>
      </c>
      <c r="FK12" s="35">
        <f>FK8/FK11</f>
        <v>-2.5021150150266691</v>
      </c>
      <c r="FL12" s="35">
        <v>44.149197860962047</v>
      </c>
      <c r="FM12" s="79"/>
      <c r="FN12" s="80"/>
      <c r="FO12" s="80"/>
      <c r="FP12" s="80"/>
      <c r="FQ12" s="80"/>
      <c r="FR12" s="80"/>
      <c r="FS12" s="80"/>
      <c r="FT12" s="81"/>
      <c r="FU12" s="82"/>
      <c r="FV12" s="83"/>
      <c r="FW12" s="83"/>
      <c r="FX12" s="83"/>
      <c r="FY12" s="83"/>
      <c r="FZ12" s="83"/>
      <c r="GA12" s="83"/>
      <c r="GB12" s="84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</row>
    <row r="13" spans="1:208" s="144" customFormat="1" x14ac:dyDescent="0.25">
      <c r="A13" s="140">
        <v>10</v>
      </c>
      <c r="B13" s="141" t="s">
        <v>41</v>
      </c>
      <c r="C13" s="142" t="s">
        <v>40</v>
      </c>
      <c r="D13" s="36">
        <v>70.570262528727852</v>
      </c>
      <c r="E13" s="36">
        <v>70.570262528727852</v>
      </c>
      <c r="F13" s="36">
        <v>70.570262528727852</v>
      </c>
      <c r="G13" s="36">
        <v>70.570262528727852</v>
      </c>
      <c r="H13" s="36">
        <v>70.570262528727852</v>
      </c>
      <c r="I13" s="36">
        <v>70.570262528727852</v>
      </c>
      <c r="J13" s="36">
        <v>70.570262528727852</v>
      </c>
      <c r="K13" s="138"/>
      <c r="L13" s="36">
        <v>70.570262528727852</v>
      </c>
      <c r="M13" s="138"/>
      <c r="N13" s="36">
        <v>26.24915846</v>
      </c>
      <c r="O13" s="138"/>
      <c r="P13" s="36">
        <v>26.24915846</v>
      </c>
      <c r="Q13" s="138"/>
      <c r="R13" s="36">
        <v>26.24915846</v>
      </c>
      <c r="S13" s="36">
        <v>26.24915846</v>
      </c>
      <c r="T13" s="36">
        <v>26.24915846</v>
      </c>
      <c r="U13" s="138"/>
      <c r="V13" s="36">
        <v>26.24915846</v>
      </c>
      <c r="W13" s="138"/>
      <c r="X13" s="36">
        <v>35.406664095411728</v>
      </c>
      <c r="Y13" s="138"/>
      <c r="Z13" s="36">
        <v>35.406664095411728</v>
      </c>
      <c r="AA13" s="138"/>
      <c r="AB13" s="36">
        <v>35.406664095411728</v>
      </c>
      <c r="AC13" s="138"/>
      <c r="AD13" s="36">
        <v>35.406664095411728</v>
      </c>
      <c r="AE13" s="138"/>
      <c r="AF13" s="36">
        <v>35.406664095411728</v>
      </c>
      <c r="AG13" s="138"/>
      <c r="AH13">
        <v>72.640480900695778</v>
      </c>
      <c r="AI13">
        <v>72.640480900695778</v>
      </c>
      <c r="AJ13">
        <v>72.640480900695778</v>
      </c>
      <c r="AK13">
        <v>72.640480900695778</v>
      </c>
      <c r="AL13">
        <v>72.640480900695778</v>
      </c>
      <c r="AM13" s="138"/>
      <c r="AN13">
        <v>72.640480900695806</v>
      </c>
      <c r="AO13">
        <v>72.640480900695806</v>
      </c>
      <c r="AP13">
        <v>72.640480900695806</v>
      </c>
      <c r="AQ13">
        <v>72.640480900695806</v>
      </c>
      <c r="AR13" s="36">
        <v>54.389770339999998</v>
      </c>
      <c r="AS13" s="36">
        <v>54.389770339999998</v>
      </c>
      <c r="AT13" s="36">
        <v>54.389770339999998</v>
      </c>
      <c r="AU13" s="36">
        <v>54.389770339999998</v>
      </c>
      <c r="AV13" s="36">
        <v>54.389770339999998</v>
      </c>
      <c r="AW13" s="36">
        <v>54.389770339999998</v>
      </c>
      <c r="AX13" s="36">
        <v>54.389770339999998</v>
      </c>
      <c r="AY13" s="36">
        <v>54.389770339999998</v>
      </c>
      <c r="AZ13" s="36">
        <v>54.389770339999998</v>
      </c>
      <c r="BA13" s="36">
        <v>54.389770339999998</v>
      </c>
      <c r="BB13" s="138"/>
      <c r="BC13" s="36">
        <v>42.822502299999996</v>
      </c>
      <c r="BD13" s="36">
        <v>42.822502299999996</v>
      </c>
      <c r="BE13" s="36">
        <v>42.822502299999996</v>
      </c>
      <c r="BF13" s="36">
        <v>43</v>
      </c>
      <c r="BG13" s="36">
        <v>42.822502299999996</v>
      </c>
      <c r="BH13" s="36">
        <v>42.822502299999996</v>
      </c>
      <c r="BI13" s="36">
        <v>42.822502299999996</v>
      </c>
      <c r="BJ13" s="36">
        <v>42.822502298942496</v>
      </c>
      <c r="BK13" s="36">
        <v>42.822502299999996</v>
      </c>
      <c r="BL13" s="36">
        <v>43</v>
      </c>
      <c r="BM13" s="36">
        <v>58.191271450000002</v>
      </c>
      <c r="BN13" s="36">
        <v>58.191271450000002</v>
      </c>
      <c r="BO13" s="36">
        <v>58.191271450000002</v>
      </c>
      <c r="BP13" s="36">
        <v>58.191271450000002</v>
      </c>
      <c r="BQ13" s="36">
        <v>58.191271450000002</v>
      </c>
      <c r="BR13" s="36">
        <v>58.191271450000002</v>
      </c>
      <c r="BS13" s="36">
        <v>58.191271450000002</v>
      </c>
      <c r="BT13" s="36">
        <v>58</v>
      </c>
      <c r="BU13" s="36">
        <v>58.191271450000002</v>
      </c>
      <c r="BV13" s="36">
        <v>58</v>
      </c>
      <c r="BW13" s="36">
        <v>37.545350293539876</v>
      </c>
      <c r="BX13" s="138"/>
      <c r="BY13" s="36">
        <v>37.545350293539876</v>
      </c>
      <c r="BZ13" s="36">
        <v>37.545350293539876</v>
      </c>
      <c r="CA13" s="36">
        <v>37.545350293539897</v>
      </c>
      <c r="CB13" s="36">
        <v>37.545350293539897</v>
      </c>
      <c r="CC13" s="36">
        <v>37.545350293539897</v>
      </c>
      <c r="CD13" s="36">
        <v>38</v>
      </c>
      <c r="CE13" s="36">
        <v>37.545350293539897</v>
      </c>
      <c r="CF13" s="138"/>
      <c r="CG13" s="36">
        <v>53.178973834208442</v>
      </c>
      <c r="CH13" s="36">
        <v>53.178973834208442</v>
      </c>
      <c r="CI13" s="36">
        <v>53.178973834208442</v>
      </c>
      <c r="CJ13" s="36">
        <v>53.178973834208399</v>
      </c>
      <c r="CK13" s="36">
        <v>53.178973834208399</v>
      </c>
      <c r="CL13" s="36">
        <v>53.178973834208399</v>
      </c>
      <c r="CM13" s="36">
        <v>53.178973834208399</v>
      </c>
      <c r="CN13" s="36">
        <v>53.178973834208399</v>
      </c>
      <c r="CO13" s="36">
        <v>53.178973834208399</v>
      </c>
      <c r="CP13" s="36">
        <v>53.178973834208399</v>
      </c>
      <c r="CQ13" s="36">
        <v>24.378898168273277</v>
      </c>
      <c r="CR13" s="36">
        <v>24.378898168273277</v>
      </c>
      <c r="CS13" s="36">
        <v>24.378898168273277</v>
      </c>
      <c r="CT13" s="36">
        <v>24.378898168273299</v>
      </c>
      <c r="CU13" s="36">
        <v>24.378898168273299</v>
      </c>
      <c r="CV13" s="36">
        <v>24.378898168273299</v>
      </c>
      <c r="CW13" s="36">
        <v>24.378898168273299</v>
      </c>
      <c r="CX13" s="36">
        <v>24.378898168273299</v>
      </c>
      <c r="CY13" s="36">
        <v>24.378898168273299</v>
      </c>
      <c r="CZ13" s="36">
        <v>24.378898168273299</v>
      </c>
      <c r="DA13" s="36">
        <v>59.573500976550392</v>
      </c>
      <c r="DB13" s="36">
        <v>59.573500976550392</v>
      </c>
      <c r="DC13" s="36">
        <v>59.573500976550392</v>
      </c>
      <c r="DD13" s="36">
        <v>59.573500976550392</v>
      </c>
      <c r="DE13" s="36">
        <v>59.573500976550399</v>
      </c>
      <c r="DF13" s="36">
        <v>59.573500976550399</v>
      </c>
      <c r="DG13" s="36">
        <v>59.573500976550399</v>
      </c>
      <c r="DH13" s="36">
        <v>59.573500976550399</v>
      </c>
      <c r="DI13" s="36">
        <v>59.573500976550399</v>
      </c>
      <c r="DJ13" s="36">
        <v>59.573500976550399</v>
      </c>
      <c r="DK13" s="36">
        <v>59.573500976550399</v>
      </c>
      <c r="DL13" s="36">
        <v>46.390354662378698</v>
      </c>
      <c r="DM13" s="138"/>
      <c r="DN13" s="36">
        <v>46.390354662378698</v>
      </c>
      <c r="DO13" s="138"/>
      <c r="DP13" s="36">
        <v>46.390354662378698</v>
      </c>
      <c r="DQ13" s="138"/>
      <c r="DR13" s="36">
        <v>46.390354662378698</v>
      </c>
      <c r="DS13" s="138"/>
      <c r="DT13" s="36">
        <v>46.390354662378698</v>
      </c>
      <c r="DU13" s="138"/>
      <c r="DV13" s="36">
        <v>4.1894747867722302</v>
      </c>
      <c r="DW13" s="138"/>
      <c r="DX13" s="36">
        <v>4.1894747867722302</v>
      </c>
      <c r="DY13" s="138"/>
      <c r="DZ13" s="36">
        <v>4.1894747867722302</v>
      </c>
      <c r="EA13" s="138"/>
      <c r="EB13" s="36">
        <v>4.1894747867722302</v>
      </c>
      <c r="EC13" s="138"/>
      <c r="ED13" s="36">
        <v>4.1894747867722302</v>
      </c>
      <c r="EE13" s="138"/>
      <c r="EF13" s="36">
        <v>105.64640794222169</v>
      </c>
      <c r="EG13" s="36">
        <v>105.64640794222169</v>
      </c>
      <c r="EH13" s="36">
        <v>105.64640794222169</v>
      </c>
      <c r="EI13" s="36">
        <v>105.64640794222169</v>
      </c>
      <c r="EJ13" s="36">
        <v>105.646407942222</v>
      </c>
      <c r="EK13" s="138"/>
      <c r="EL13" s="36">
        <v>105.646407942222</v>
      </c>
      <c r="EM13" s="36">
        <v>105.646407942222</v>
      </c>
      <c r="EN13" s="36">
        <v>105.646407942222</v>
      </c>
      <c r="EO13" s="36">
        <v>105.646407942222</v>
      </c>
      <c r="EP13" s="36">
        <v>83.296300748641499</v>
      </c>
      <c r="EQ13" s="36">
        <v>83.296300748641499</v>
      </c>
      <c r="ER13" s="36">
        <v>83.296300748641499</v>
      </c>
      <c r="ES13" s="36">
        <v>83.296300748641499</v>
      </c>
      <c r="ET13" s="36">
        <v>83.296300748641499</v>
      </c>
      <c r="EU13" s="36">
        <v>83.296300748641499</v>
      </c>
      <c r="EV13" s="36">
        <v>83.296300748641499</v>
      </c>
      <c r="EW13" s="36">
        <v>83.296300748641499</v>
      </c>
      <c r="EX13" s="36">
        <v>83.296300748641499</v>
      </c>
      <c r="EY13" s="36">
        <v>83.296300748641499</v>
      </c>
      <c r="EZ13" s="36">
        <v>37.855901567726285</v>
      </c>
      <c r="FA13" s="36">
        <v>37.855901567726285</v>
      </c>
      <c r="FB13" s="36">
        <v>37.855901567726285</v>
      </c>
      <c r="FC13" s="36">
        <v>37.855901567726285</v>
      </c>
      <c r="FD13" s="36">
        <v>37.855901567726285</v>
      </c>
      <c r="FE13" s="36">
        <v>37.855901567726285</v>
      </c>
      <c r="FF13" s="36">
        <v>37.855901567726285</v>
      </c>
      <c r="FG13" s="36">
        <v>37.855901567726285</v>
      </c>
      <c r="FH13" s="36">
        <v>37.855901567726285</v>
      </c>
      <c r="FI13" s="36">
        <v>37.855901567726299</v>
      </c>
      <c r="FJ13" s="36">
        <v>37.855901567726285</v>
      </c>
      <c r="FK13" s="36">
        <v>37.855901567726299</v>
      </c>
      <c r="FL13" s="36">
        <v>37.855901567726285</v>
      </c>
      <c r="FM13" s="79"/>
      <c r="FN13" s="80"/>
      <c r="FO13" s="80"/>
      <c r="FP13" s="80"/>
      <c r="FQ13" s="80"/>
      <c r="FR13" s="80"/>
      <c r="FS13" s="80"/>
      <c r="FT13" s="81"/>
      <c r="FU13" s="82"/>
      <c r="FV13" s="83"/>
      <c r="FW13" s="83"/>
      <c r="FX13" s="83"/>
      <c r="FY13" s="83"/>
      <c r="FZ13" s="83"/>
      <c r="GA13" s="83"/>
      <c r="GB13" s="84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143"/>
      <c r="GV13" s="143"/>
      <c r="GW13" s="143"/>
      <c r="GX13" s="143"/>
      <c r="GY13" s="143"/>
      <c r="GZ13" s="143"/>
    </row>
    <row r="14" spans="1:208" x14ac:dyDescent="0.25">
      <c r="A14" s="85">
        <v>11</v>
      </c>
      <c r="B14" s="145" t="s">
        <v>42</v>
      </c>
      <c r="C14" s="146"/>
      <c r="D14" s="38">
        <f t="shared" ref="D14:J14" si="28">D12/D13</f>
        <v>3.4948406630572673</v>
      </c>
      <c r="E14" s="38">
        <f t="shared" si="28"/>
        <v>5.3796880781823813</v>
      </c>
      <c r="F14" s="38">
        <f t="shared" si="28"/>
        <v>8.5725397927742222</v>
      </c>
      <c r="G14" s="38">
        <f t="shared" si="28"/>
        <v>2.3617433888151718</v>
      </c>
      <c r="H14" s="38">
        <f t="shared" si="28"/>
        <v>-0.61191170093087066</v>
      </c>
      <c r="I14" s="38">
        <f t="shared" si="28"/>
        <v>-1.1118443539021381</v>
      </c>
      <c r="J14" s="38">
        <f t="shared" si="28"/>
        <v>1.0190582948133939</v>
      </c>
      <c r="K14" s="147"/>
      <c r="L14" s="38">
        <f>L12/L13</f>
        <v>4.0033256925600016</v>
      </c>
      <c r="M14" s="147"/>
      <c r="N14" s="38">
        <f>N12/N13</f>
        <v>0.44872221457926997</v>
      </c>
      <c r="O14" s="147"/>
      <c r="P14" s="38">
        <f>P12/P13</f>
        <v>-0.77555141992101673</v>
      </c>
      <c r="Q14" s="147"/>
      <c r="R14" s="38">
        <f>R12/R13</f>
        <v>2.7239840592851636</v>
      </c>
      <c r="S14" s="87">
        <f>S12/S13</f>
        <v>0.35244781287952176</v>
      </c>
      <c r="T14" s="38">
        <f>T12/T13</f>
        <v>0</v>
      </c>
      <c r="U14" s="147"/>
      <c r="V14" s="38">
        <f>V12/V13</f>
        <v>2.8648741205913839</v>
      </c>
      <c r="W14" s="147"/>
      <c r="X14" s="38">
        <f>X12/X13</f>
        <v>2.4938638582300587</v>
      </c>
      <c r="Y14" s="147"/>
      <c r="Z14" s="38">
        <f>Z12/Z13</f>
        <v>1.4767276920315897</v>
      </c>
      <c r="AA14" s="147"/>
      <c r="AB14" s="38">
        <f>AB12/AB13</f>
        <v>0.29168588173963467</v>
      </c>
      <c r="AC14" s="147"/>
      <c r="AD14" s="38">
        <f>AD12/AD13</f>
        <v>1.1756131650530326</v>
      </c>
      <c r="AE14" s="147"/>
      <c r="AF14" s="38">
        <f>AF12/AF13</f>
        <v>-0.50110979452833782</v>
      </c>
      <c r="AG14" s="147"/>
      <c r="AH14" s="38">
        <f t="shared" ref="AH14:DJ14" si="29">AH12/AH13</f>
        <v>6.186349033764321</v>
      </c>
      <c r="AI14" s="38">
        <f t="shared" si="29"/>
        <v>3.9008081366467131</v>
      </c>
      <c r="AJ14" s="38">
        <f t="shared" si="29"/>
        <v>12.931395560305303</v>
      </c>
      <c r="AK14" s="38">
        <v>8.0733750504152901</v>
      </c>
      <c r="AL14" s="38">
        <f t="shared" ref="AL14" si="30">AL12/AL13</f>
        <v>-1.4295144539633331</v>
      </c>
      <c r="AM14" s="147"/>
      <c r="AN14" s="38">
        <f t="shared" si="29"/>
        <v>0.68751650218823601</v>
      </c>
      <c r="AO14" s="38">
        <f t="shared" si="29"/>
        <v>0.45135607973049169</v>
      </c>
      <c r="AP14" s="38">
        <f t="shared" si="29"/>
        <v>0.51083660505370343</v>
      </c>
      <c r="AQ14" s="38">
        <f t="shared" si="29"/>
        <v>-3.1644160808432256</v>
      </c>
      <c r="AR14" s="38">
        <f t="shared" si="29"/>
        <v>-0.13114749878614937</v>
      </c>
      <c r="AS14" s="38">
        <f t="shared" si="29"/>
        <v>-2.4433774221026283</v>
      </c>
      <c r="AT14" s="38">
        <f t="shared" si="29"/>
        <v>0</v>
      </c>
      <c r="AU14" s="38">
        <f t="shared" si="29"/>
        <v>2.6351071237407648</v>
      </c>
      <c r="AV14" s="38">
        <f t="shared" si="29"/>
        <v>1.449650427888806</v>
      </c>
      <c r="AW14" s="38">
        <f t="shared" si="29"/>
        <v>0.62393252743785721</v>
      </c>
      <c r="AX14" s="38">
        <f t="shared" si="29"/>
        <v>0.52530886585519343</v>
      </c>
      <c r="AY14" s="38">
        <f t="shared" si="29"/>
        <v>0.15894418036946559</v>
      </c>
      <c r="AZ14" s="87">
        <f t="shared" si="29"/>
        <v>-4.9440834433428574E-2</v>
      </c>
      <c r="BA14" s="38">
        <f t="shared" si="29"/>
        <v>0.29338126932160186</v>
      </c>
      <c r="BB14" s="147"/>
      <c r="BC14" s="87">
        <f t="shared" si="29"/>
        <v>0.63750547854210038</v>
      </c>
      <c r="BD14" s="87">
        <f t="shared" si="29"/>
        <v>6.1453180127892755E-2</v>
      </c>
      <c r="BE14" s="38">
        <f t="shared" si="29"/>
        <v>-2.0080364414438296</v>
      </c>
      <c r="BF14" s="87">
        <v>2.81873</v>
      </c>
      <c r="BG14" s="38">
        <f t="shared" ref="BG14:BH14" si="31">BG12/BG13</f>
        <v>-0.51174027461860427</v>
      </c>
      <c r="BH14" s="38">
        <f t="shared" si="31"/>
        <v>-2.0314779550602124</v>
      </c>
      <c r="BI14" s="38">
        <f t="shared" si="29"/>
        <v>0</v>
      </c>
      <c r="BJ14" s="38">
        <v>1.1617233110847971</v>
      </c>
      <c r="BK14" s="38">
        <f t="shared" si="29"/>
        <v>3.8978223463611954</v>
      </c>
      <c r="BL14" s="148">
        <v>3.8961999999999999</v>
      </c>
      <c r="BM14" s="38">
        <f t="shared" si="29"/>
        <v>3.3092994520235415</v>
      </c>
      <c r="BN14" s="38">
        <f t="shared" si="29"/>
        <v>-0.75479404222573354</v>
      </c>
      <c r="BO14" s="38">
        <f t="shared" si="29"/>
        <v>1.3383799870212498</v>
      </c>
      <c r="BP14" s="38">
        <f t="shared" si="29"/>
        <v>-0.7116692823546773</v>
      </c>
      <c r="BQ14" s="38">
        <f t="shared" si="29"/>
        <v>1.2860660887060671</v>
      </c>
      <c r="BR14" s="38">
        <f t="shared" si="29"/>
        <v>9.3846740577471305E-2</v>
      </c>
      <c r="BS14" s="38">
        <f t="shared" si="29"/>
        <v>0</v>
      </c>
      <c r="BT14" s="38">
        <v>-1.84</v>
      </c>
      <c r="BU14" s="38">
        <f t="shared" si="29"/>
        <v>0.40698451158930599</v>
      </c>
      <c r="BV14" s="38">
        <v>1.02</v>
      </c>
      <c r="BW14" s="38">
        <f t="shared" si="29"/>
        <v>2.9709393986588428</v>
      </c>
      <c r="BX14" s="147"/>
      <c r="BY14" s="38">
        <f t="shared" si="29"/>
        <v>8.7111074266342055</v>
      </c>
      <c r="BZ14" s="38">
        <f t="shared" si="29"/>
        <v>8.2486911848919089</v>
      </c>
      <c r="CA14" s="38">
        <f t="shared" si="29"/>
        <v>2.520794843209162E-2</v>
      </c>
      <c r="CB14" s="38">
        <f t="shared" si="29"/>
        <v>0.4525090392493501</v>
      </c>
      <c r="CC14" s="38">
        <f t="shared" si="29"/>
        <v>0.71860859185511872</v>
      </c>
      <c r="CD14" s="38">
        <v>0.57999999999999996</v>
      </c>
      <c r="CE14" s="38">
        <f t="shared" si="29"/>
        <v>1.8712225982765052</v>
      </c>
      <c r="CF14" s="147"/>
      <c r="CG14" s="38">
        <f t="shared" si="29"/>
        <v>-0.62749171496615808</v>
      </c>
      <c r="CH14" s="38">
        <f t="shared" si="29"/>
        <v>-0.45204698405403032</v>
      </c>
      <c r="CI14" s="38">
        <f t="shared" si="29"/>
        <v>-4.6566536281866648</v>
      </c>
      <c r="CJ14" s="38">
        <f t="shared" si="29"/>
        <v>-4.8969971358564646</v>
      </c>
      <c r="CK14" s="38">
        <f t="shared" si="29"/>
        <v>-2.4336368652858966</v>
      </c>
      <c r="CL14" s="38">
        <f t="shared" si="29"/>
        <v>-2.3912914591229195</v>
      </c>
      <c r="CM14" s="38">
        <f t="shared" si="29"/>
        <v>0.18730969745776582</v>
      </c>
      <c r="CN14" s="38">
        <f t="shared" si="29"/>
        <v>0.22238531427729522</v>
      </c>
      <c r="CO14" s="38">
        <f t="shared" si="29"/>
        <v>2.4790743865454568</v>
      </c>
      <c r="CP14" s="38">
        <f t="shared" si="29"/>
        <v>2.621542087302335</v>
      </c>
      <c r="CQ14" s="38">
        <f t="shared" si="29"/>
        <v>-0.24508161707843609</v>
      </c>
      <c r="CR14" s="38">
        <f t="shared" si="29"/>
        <v>-0.22609069807906004</v>
      </c>
      <c r="CS14" s="38">
        <f t="shared" si="29"/>
        <v>2.4219980943883903</v>
      </c>
      <c r="CT14" s="38">
        <f t="shared" si="29"/>
        <v>1.9385459940974308</v>
      </c>
      <c r="CU14" s="38">
        <f t="shared" si="29"/>
        <v>0.8233612374126027</v>
      </c>
      <c r="CV14" s="38">
        <f t="shared" si="29"/>
        <v>1.1620652391394779</v>
      </c>
      <c r="CW14" s="38">
        <f t="shared" si="29"/>
        <v>0.96557351860746476</v>
      </c>
      <c r="CX14" s="38">
        <f t="shared" si="29"/>
        <v>1.0559414497711792</v>
      </c>
      <c r="CY14" s="38">
        <f t="shared" si="29"/>
        <v>1.9012210079287859</v>
      </c>
      <c r="CZ14" s="38">
        <f t="shared" si="29"/>
        <v>1.9208555662671825</v>
      </c>
      <c r="DA14" s="38">
        <f t="shared" si="29"/>
        <v>0</v>
      </c>
      <c r="DB14" s="38">
        <f t="shared" si="29"/>
        <v>-0.22065255549505619</v>
      </c>
      <c r="DC14" s="148">
        <f t="shared" si="29"/>
        <v>0.19734577882199245</v>
      </c>
      <c r="DD14" s="38">
        <f t="shared" si="29"/>
        <v>-0.61369666033300663</v>
      </c>
      <c r="DE14" s="38">
        <f t="shared" si="29"/>
        <v>-0.84133302600230941</v>
      </c>
      <c r="DF14" s="38">
        <f t="shared" si="29"/>
        <v>0.28362331183233308</v>
      </c>
      <c r="DG14" s="38">
        <f t="shared" si="29"/>
        <v>0.48007922198923164</v>
      </c>
      <c r="DH14" s="38">
        <f t="shared" si="29"/>
        <v>5.3606443314733569E-2</v>
      </c>
      <c r="DI14" s="38">
        <f t="shared" si="29"/>
        <v>-3.4889461940066438E-2</v>
      </c>
      <c r="DJ14" s="38">
        <f t="shared" si="29"/>
        <v>-8.9490695275820875E-2</v>
      </c>
      <c r="DK14" s="148">
        <f t="shared" ref="DK14:FK14" si="32">DK12/DK13</f>
        <v>-3.7844770201326858E-2</v>
      </c>
      <c r="DL14" s="38">
        <f t="shared" si="32"/>
        <v>4.3392374415431565</v>
      </c>
      <c r="DM14" s="147"/>
      <c r="DN14" s="38">
        <f t="shared" si="32"/>
        <v>12.899621485011428</v>
      </c>
      <c r="DO14" s="147"/>
      <c r="DP14" s="38">
        <f t="shared" ref="DP14" si="33">DP12/DP13</f>
        <v>5.6113168346938025E-2</v>
      </c>
      <c r="DQ14" s="147"/>
      <c r="DR14" s="38">
        <f t="shared" si="32"/>
        <v>1.0948456293978055</v>
      </c>
      <c r="DS14" s="147"/>
      <c r="DT14" s="38">
        <f t="shared" si="32"/>
        <v>4.1759321785250849</v>
      </c>
      <c r="DU14" s="147"/>
      <c r="DV14" s="38">
        <f t="shared" si="32"/>
        <v>-0.64806705460936775</v>
      </c>
      <c r="DW14" s="147"/>
      <c r="DX14" s="38">
        <f t="shared" si="32"/>
        <v>-0.31571330169323086</v>
      </c>
      <c r="DY14" s="147"/>
      <c r="DZ14" s="38">
        <f t="shared" ref="DZ14" si="34">DZ12/DZ13</f>
        <v>0.21265319692725693</v>
      </c>
      <c r="EA14" s="147"/>
      <c r="EB14" s="38">
        <f t="shared" si="32"/>
        <v>1.9135453007259415</v>
      </c>
      <c r="EC14" s="147"/>
      <c r="ED14" s="38">
        <f t="shared" si="32"/>
        <v>-0.17645058847043701</v>
      </c>
      <c r="EE14" s="147"/>
      <c r="EF14" s="38">
        <f t="shared" si="32"/>
        <v>-2.0264050705085248</v>
      </c>
      <c r="EG14" s="38">
        <f t="shared" si="32"/>
        <v>6.8092209745126953</v>
      </c>
      <c r="EH14" s="38">
        <f t="shared" si="32"/>
        <v>0</v>
      </c>
      <c r="EI14" s="38">
        <f t="shared" si="32"/>
        <v>-2.4401972764096858</v>
      </c>
      <c r="EJ14" s="38">
        <f t="shared" si="32"/>
        <v>-6.600308808272457</v>
      </c>
      <c r="EK14" s="147"/>
      <c r="EL14" s="38">
        <f t="shared" si="32"/>
        <v>1.2463055650407657</v>
      </c>
      <c r="EM14" s="38">
        <f t="shared" si="32"/>
        <v>1.2186282523623679</v>
      </c>
      <c r="EN14" s="38">
        <f t="shared" si="32"/>
        <v>3.0113478343121782</v>
      </c>
      <c r="EO14" s="38">
        <f t="shared" si="32"/>
        <v>3.3012908390345936</v>
      </c>
      <c r="EP14" s="38">
        <f t="shared" si="32"/>
        <v>0.53677611043854945</v>
      </c>
      <c r="EQ14" s="38">
        <f t="shared" si="32"/>
        <v>1.084649488957472</v>
      </c>
      <c r="ER14" s="87">
        <f t="shared" si="32"/>
        <v>9.473579715309563E-2</v>
      </c>
      <c r="ES14" s="38">
        <f t="shared" si="32"/>
        <v>0.93354849938853302</v>
      </c>
      <c r="ET14" s="38">
        <f t="shared" si="32"/>
        <v>0.70631149414838235</v>
      </c>
      <c r="EU14" s="38">
        <f t="shared" si="32"/>
        <v>0.95004998588657641</v>
      </c>
      <c r="EV14" s="38">
        <f t="shared" si="32"/>
        <v>0.87685368901125327</v>
      </c>
      <c r="EW14" s="38">
        <f t="shared" si="32"/>
        <v>0.86465560652827689</v>
      </c>
      <c r="EX14" s="87">
        <f t="shared" si="32"/>
        <v>1.1154415373688871</v>
      </c>
      <c r="EY14" s="38">
        <f t="shared" si="32"/>
        <v>0.81307152488981205</v>
      </c>
      <c r="EZ14" s="38">
        <f t="shared" si="32"/>
        <v>0</v>
      </c>
      <c r="FA14" s="38">
        <f t="shared" si="32"/>
        <v>0.41697106882631346</v>
      </c>
      <c r="FB14" s="38">
        <v>-1.3347011614321435E-2</v>
      </c>
      <c r="FC14" s="38">
        <f t="shared" si="32"/>
        <v>0</v>
      </c>
      <c r="FD14" s="38">
        <f t="shared" si="32"/>
        <v>1.2251636947281381</v>
      </c>
      <c r="FE14" s="38">
        <v>0.58612952325983381</v>
      </c>
      <c r="FF14" s="38">
        <f t="shared" ref="FF14:FG14" si="35">FF12/FF13</f>
        <v>0</v>
      </c>
      <c r="FG14" s="38">
        <f t="shared" si="35"/>
        <v>-0.49704975873879126</v>
      </c>
      <c r="FH14" s="38">
        <v>9.1701119975118928E-2</v>
      </c>
      <c r="FI14" s="38">
        <f t="shared" si="32"/>
        <v>2.2901195720455769</v>
      </c>
      <c r="FJ14" s="38">
        <v>3.0495916682969395</v>
      </c>
      <c r="FK14" s="38">
        <f t="shared" si="32"/>
        <v>-6.6095771370026604E-2</v>
      </c>
      <c r="FL14" s="38">
        <v>1.1662434662129684</v>
      </c>
      <c r="FM14" s="88"/>
      <c r="FN14" s="89"/>
      <c r="FO14" s="89"/>
      <c r="FP14" s="89"/>
      <c r="FQ14" s="89"/>
      <c r="FR14" s="89"/>
      <c r="FS14" s="89"/>
      <c r="FT14" s="90"/>
      <c r="FU14" s="91"/>
      <c r="FV14" s="92"/>
      <c r="FW14" s="92"/>
      <c r="FX14" s="92"/>
      <c r="FY14" s="92"/>
      <c r="FZ14" s="92"/>
      <c r="GA14" s="92"/>
      <c r="GB14" s="93"/>
      <c r="GC14" s="38"/>
      <c r="GD14" s="38"/>
      <c r="GE14" s="38"/>
      <c r="GF14" s="38"/>
      <c r="GG14" s="38"/>
      <c r="GH14" s="38"/>
      <c r="GI14" s="38"/>
      <c r="GJ14" s="38"/>
      <c r="GK14" s="38"/>
      <c r="GL14" s="38"/>
      <c r="GM14" s="38"/>
      <c r="GN14" s="38"/>
      <c r="GO14" s="38"/>
      <c r="GP14" s="38"/>
      <c r="GQ14" s="38"/>
      <c r="GR14" s="38"/>
      <c r="GS14" s="38"/>
      <c r="GT14" s="38"/>
      <c r="GU14" s="38"/>
      <c r="GV14" s="38"/>
      <c r="GW14" s="38"/>
      <c r="GX14" s="38"/>
      <c r="GY14" s="38"/>
      <c r="GZ14" s="38"/>
    </row>
    <row r="15" spans="1:208" ht="15.75" x14ac:dyDescent="0.25">
      <c r="A15" s="41" t="s">
        <v>43</v>
      </c>
      <c r="B15" s="42"/>
      <c r="C15" s="43"/>
      <c r="D15" s="38">
        <f>TRUNC(IF(D14 &lt; 0, 0, IF(D14 &gt; 1, 1, D14)),2)</f>
        <v>1</v>
      </c>
      <c r="E15" s="38">
        <f t="shared" ref="E15:BP15" si="36">TRUNC(IF(E14 &lt; 0, 0, IF(E14 &gt; 1, 1, E14)),2)</f>
        <v>1</v>
      </c>
      <c r="F15" s="38">
        <f t="shared" si="36"/>
        <v>1</v>
      </c>
      <c r="G15" s="38">
        <f t="shared" si="36"/>
        <v>1</v>
      </c>
      <c r="H15" s="38">
        <f t="shared" si="36"/>
        <v>0</v>
      </c>
      <c r="I15" s="38">
        <f t="shared" si="36"/>
        <v>0</v>
      </c>
      <c r="J15" s="38">
        <f t="shared" si="36"/>
        <v>1</v>
      </c>
      <c r="K15" s="38">
        <f t="shared" si="36"/>
        <v>0</v>
      </c>
      <c r="L15" s="38">
        <f t="shared" si="36"/>
        <v>1</v>
      </c>
      <c r="M15" s="38">
        <f t="shared" si="36"/>
        <v>0</v>
      </c>
      <c r="N15" s="38">
        <f t="shared" si="36"/>
        <v>0.44</v>
      </c>
      <c r="O15" s="38">
        <f t="shared" si="36"/>
        <v>0</v>
      </c>
      <c r="P15" s="38">
        <f t="shared" si="36"/>
        <v>0</v>
      </c>
      <c r="Q15" s="38">
        <f t="shared" si="36"/>
        <v>0</v>
      </c>
      <c r="R15" s="38">
        <f t="shared" si="36"/>
        <v>1</v>
      </c>
      <c r="S15" s="87">
        <f t="shared" si="36"/>
        <v>0.35</v>
      </c>
      <c r="T15" s="87">
        <f t="shared" si="36"/>
        <v>0</v>
      </c>
      <c r="U15" s="87">
        <f t="shared" si="36"/>
        <v>0</v>
      </c>
      <c r="V15" s="87">
        <f t="shared" si="36"/>
        <v>1</v>
      </c>
      <c r="W15" s="87">
        <f t="shared" si="36"/>
        <v>0</v>
      </c>
      <c r="X15" s="87">
        <f t="shared" si="36"/>
        <v>1</v>
      </c>
      <c r="Y15" s="87">
        <f t="shared" si="36"/>
        <v>0</v>
      </c>
      <c r="Z15" s="87">
        <f t="shared" si="36"/>
        <v>1</v>
      </c>
      <c r="AA15" s="87">
        <f t="shared" si="36"/>
        <v>0</v>
      </c>
      <c r="AB15" s="87">
        <f t="shared" si="36"/>
        <v>0.28999999999999998</v>
      </c>
      <c r="AC15" s="87">
        <f t="shared" si="36"/>
        <v>0</v>
      </c>
      <c r="AD15" s="87">
        <f t="shared" si="36"/>
        <v>1</v>
      </c>
      <c r="AE15" s="87">
        <f t="shared" si="36"/>
        <v>0</v>
      </c>
      <c r="AF15" s="87">
        <f t="shared" si="36"/>
        <v>0</v>
      </c>
      <c r="AG15" s="87">
        <f t="shared" si="36"/>
        <v>0</v>
      </c>
      <c r="AH15" s="87">
        <f t="shared" si="36"/>
        <v>1</v>
      </c>
      <c r="AI15" s="87">
        <f t="shared" si="36"/>
        <v>1</v>
      </c>
      <c r="AJ15" s="87">
        <f t="shared" si="36"/>
        <v>1</v>
      </c>
      <c r="AK15" s="87">
        <f t="shared" si="36"/>
        <v>1</v>
      </c>
      <c r="AL15" s="87">
        <f t="shared" si="36"/>
        <v>0</v>
      </c>
      <c r="AM15" s="87">
        <f t="shared" si="36"/>
        <v>0</v>
      </c>
      <c r="AN15" s="87">
        <f t="shared" si="36"/>
        <v>0.68</v>
      </c>
      <c r="AO15" s="87">
        <f t="shared" si="36"/>
        <v>0.45</v>
      </c>
      <c r="AP15" s="87">
        <f t="shared" si="36"/>
        <v>0.51</v>
      </c>
      <c r="AQ15" s="87">
        <f t="shared" si="36"/>
        <v>0</v>
      </c>
      <c r="AR15" s="87">
        <f t="shared" si="36"/>
        <v>0</v>
      </c>
      <c r="AS15" s="87">
        <f t="shared" si="36"/>
        <v>0</v>
      </c>
      <c r="AT15" s="87">
        <f t="shared" si="36"/>
        <v>0</v>
      </c>
      <c r="AU15" s="87">
        <f t="shared" si="36"/>
        <v>1</v>
      </c>
      <c r="AV15" s="87">
        <f t="shared" si="36"/>
        <v>1</v>
      </c>
      <c r="AW15" s="87">
        <f t="shared" si="36"/>
        <v>0.62</v>
      </c>
      <c r="AX15" s="87">
        <f t="shared" si="36"/>
        <v>0.52</v>
      </c>
      <c r="AY15" s="87">
        <f t="shared" si="36"/>
        <v>0.15</v>
      </c>
      <c r="AZ15" s="87">
        <f t="shared" si="36"/>
        <v>0</v>
      </c>
      <c r="BA15" s="87">
        <f t="shared" si="36"/>
        <v>0.28999999999999998</v>
      </c>
      <c r="BB15" s="87">
        <f t="shared" si="36"/>
        <v>0</v>
      </c>
      <c r="BC15" s="87">
        <f t="shared" si="36"/>
        <v>0.63</v>
      </c>
      <c r="BD15" s="87">
        <f t="shared" si="36"/>
        <v>0.06</v>
      </c>
      <c r="BE15" s="87">
        <f t="shared" si="36"/>
        <v>0</v>
      </c>
      <c r="BF15" s="87">
        <f t="shared" si="36"/>
        <v>1</v>
      </c>
      <c r="BG15" s="87">
        <f t="shared" si="36"/>
        <v>0</v>
      </c>
      <c r="BH15" s="87">
        <f t="shared" si="36"/>
        <v>0</v>
      </c>
      <c r="BI15" s="87">
        <f t="shared" si="36"/>
        <v>0</v>
      </c>
      <c r="BJ15" s="87">
        <f t="shared" si="36"/>
        <v>1</v>
      </c>
      <c r="BK15" s="87">
        <f t="shared" si="36"/>
        <v>1</v>
      </c>
      <c r="BL15" s="87">
        <f t="shared" si="36"/>
        <v>1</v>
      </c>
      <c r="BM15" s="87">
        <f t="shared" si="36"/>
        <v>1</v>
      </c>
      <c r="BN15" s="87">
        <f t="shared" si="36"/>
        <v>0</v>
      </c>
      <c r="BO15" s="87">
        <f t="shared" si="36"/>
        <v>1</v>
      </c>
      <c r="BP15" s="87">
        <f t="shared" si="36"/>
        <v>0</v>
      </c>
      <c r="BQ15" s="87">
        <f t="shared" ref="BQ15:EB15" si="37">TRUNC(IF(BQ14 &lt; 0, 0, IF(BQ14 &gt; 1, 1, BQ14)),2)</f>
        <v>1</v>
      </c>
      <c r="BR15" s="87">
        <f t="shared" si="37"/>
        <v>0.09</v>
      </c>
      <c r="BS15" s="87">
        <f t="shared" si="37"/>
        <v>0</v>
      </c>
      <c r="BT15" s="87">
        <f t="shared" si="37"/>
        <v>0</v>
      </c>
      <c r="BU15" s="87">
        <f t="shared" si="37"/>
        <v>0.4</v>
      </c>
      <c r="BV15" s="87">
        <f t="shared" si="37"/>
        <v>1</v>
      </c>
      <c r="BW15" s="87">
        <f t="shared" si="37"/>
        <v>1</v>
      </c>
      <c r="BX15" s="87">
        <f t="shared" si="37"/>
        <v>0</v>
      </c>
      <c r="BY15" s="87">
        <f t="shared" si="37"/>
        <v>1</v>
      </c>
      <c r="BZ15" s="87">
        <f t="shared" si="37"/>
        <v>1</v>
      </c>
      <c r="CA15" s="87">
        <f t="shared" si="37"/>
        <v>0.02</v>
      </c>
      <c r="CB15" s="87">
        <f t="shared" si="37"/>
        <v>0.45</v>
      </c>
      <c r="CC15" s="87">
        <f t="shared" si="37"/>
        <v>0.71</v>
      </c>
      <c r="CD15" s="87">
        <f t="shared" si="37"/>
        <v>0.57999999999999996</v>
      </c>
      <c r="CE15" s="87">
        <f t="shared" si="37"/>
        <v>1</v>
      </c>
      <c r="CF15" s="87">
        <f t="shared" si="37"/>
        <v>0</v>
      </c>
      <c r="CG15" s="87">
        <f t="shared" si="37"/>
        <v>0</v>
      </c>
      <c r="CH15" s="87">
        <f t="shared" si="37"/>
        <v>0</v>
      </c>
      <c r="CI15" s="87">
        <f t="shared" si="37"/>
        <v>0</v>
      </c>
      <c r="CJ15" s="87">
        <f t="shared" si="37"/>
        <v>0</v>
      </c>
      <c r="CK15" s="87">
        <f t="shared" si="37"/>
        <v>0</v>
      </c>
      <c r="CL15" s="87">
        <f t="shared" si="37"/>
        <v>0</v>
      </c>
      <c r="CM15" s="87">
        <f t="shared" si="37"/>
        <v>0.18</v>
      </c>
      <c r="CN15" s="87">
        <f t="shared" si="37"/>
        <v>0.22</v>
      </c>
      <c r="CO15" s="87">
        <f t="shared" si="37"/>
        <v>1</v>
      </c>
      <c r="CP15" s="87">
        <f t="shared" si="37"/>
        <v>1</v>
      </c>
      <c r="CQ15" s="87">
        <f t="shared" si="37"/>
        <v>0</v>
      </c>
      <c r="CR15" s="87">
        <f t="shared" si="37"/>
        <v>0</v>
      </c>
      <c r="CS15" s="87">
        <f t="shared" si="37"/>
        <v>1</v>
      </c>
      <c r="CT15" s="87">
        <f t="shared" si="37"/>
        <v>1</v>
      </c>
      <c r="CU15" s="87">
        <f t="shared" si="37"/>
        <v>0.82</v>
      </c>
      <c r="CV15" s="87">
        <f t="shared" si="37"/>
        <v>1</v>
      </c>
      <c r="CW15" s="87">
        <f t="shared" si="37"/>
        <v>0.96</v>
      </c>
      <c r="CX15" s="87">
        <f t="shared" si="37"/>
        <v>1</v>
      </c>
      <c r="CY15" s="87">
        <f t="shared" si="37"/>
        <v>1</v>
      </c>
      <c r="CZ15" s="87">
        <f t="shared" si="37"/>
        <v>1</v>
      </c>
      <c r="DA15" s="87">
        <f t="shared" si="37"/>
        <v>0</v>
      </c>
      <c r="DB15" s="87">
        <f t="shared" si="37"/>
        <v>0</v>
      </c>
      <c r="DC15" s="87">
        <f t="shared" si="37"/>
        <v>0.19</v>
      </c>
      <c r="DD15" s="87">
        <f t="shared" si="37"/>
        <v>0</v>
      </c>
      <c r="DE15" s="87">
        <f t="shared" si="37"/>
        <v>0</v>
      </c>
      <c r="DF15" s="87">
        <f t="shared" si="37"/>
        <v>0.28000000000000003</v>
      </c>
      <c r="DG15" s="87">
        <f t="shared" si="37"/>
        <v>0.48</v>
      </c>
      <c r="DH15" s="87">
        <f t="shared" si="37"/>
        <v>0.05</v>
      </c>
      <c r="DI15" s="87">
        <f t="shared" si="37"/>
        <v>0</v>
      </c>
      <c r="DJ15" s="87">
        <f t="shared" si="37"/>
        <v>0</v>
      </c>
      <c r="DK15" s="87">
        <f t="shared" si="37"/>
        <v>0</v>
      </c>
      <c r="DL15" s="87">
        <f t="shared" si="37"/>
        <v>1</v>
      </c>
      <c r="DM15" s="87">
        <f t="shared" si="37"/>
        <v>0</v>
      </c>
      <c r="DN15" s="87">
        <f t="shared" si="37"/>
        <v>1</v>
      </c>
      <c r="DO15" s="87">
        <f t="shared" si="37"/>
        <v>0</v>
      </c>
      <c r="DP15" s="87">
        <f t="shared" si="37"/>
        <v>0.05</v>
      </c>
      <c r="DQ15" s="87">
        <f t="shared" si="37"/>
        <v>0</v>
      </c>
      <c r="DR15" s="87">
        <f t="shared" si="37"/>
        <v>1</v>
      </c>
      <c r="DS15" s="87">
        <f t="shared" si="37"/>
        <v>0</v>
      </c>
      <c r="DT15" s="87">
        <f t="shared" si="37"/>
        <v>1</v>
      </c>
      <c r="DU15" s="87">
        <f t="shared" si="37"/>
        <v>0</v>
      </c>
      <c r="DV15" s="87">
        <f t="shared" si="37"/>
        <v>0</v>
      </c>
      <c r="DW15" s="87">
        <f t="shared" si="37"/>
        <v>0</v>
      </c>
      <c r="DX15" s="87">
        <f t="shared" si="37"/>
        <v>0</v>
      </c>
      <c r="DY15" s="87">
        <f t="shared" si="37"/>
        <v>0</v>
      </c>
      <c r="DZ15" s="87">
        <f t="shared" si="37"/>
        <v>0.21</v>
      </c>
      <c r="EA15" s="87">
        <f t="shared" si="37"/>
        <v>0</v>
      </c>
      <c r="EB15" s="87">
        <f t="shared" si="37"/>
        <v>1</v>
      </c>
      <c r="EC15" s="87">
        <f t="shared" ref="EC15:FL15" si="38">TRUNC(IF(EC14 &lt; 0, 0, IF(EC14 &gt; 1, 1, EC14)),2)</f>
        <v>0</v>
      </c>
      <c r="ED15" s="87">
        <f t="shared" si="38"/>
        <v>0</v>
      </c>
      <c r="EE15" s="87">
        <f t="shared" si="38"/>
        <v>0</v>
      </c>
      <c r="EF15" s="87">
        <f t="shared" si="38"/>
        <v>0</v>
      </c>
      <c r="EG15" s="87">
        <f t="shared" si="38"/>
        <v>1</v>
      </c>
      <c r="EH15" s="87">
        <f t="shared" si="38"/>
        <v>0</v>
      </c>
      <c r="EI15" s="87">
        <f t="shared" si="38"/>
        <v>0</v>
      </c>
      <c r="EJ15" s="87">
        <f t="shared" si="38"/>
        <v>0</v>
      </c>
      <c r="EK15" s="87">
        <f t="shared" si="38"/>
        <v>0</v>
      </c>
      <c r="EL15" s="87">
        <f t="shared" si="38"/>
        <v>1</v>
      </c>
      <c r="EM15" s="87">
        <f t="shared" si="38"/>
        <v>1</v>
      </c>
      <c r="EN15" s="87">
        <f t="shared" si="38"/>
        <v>1</v>
      </c>
      <c r="EO15" s="87">
        <f t="shared" si="38"/>
        <v>1</v>
      </c>
      <c r="EP15" s="87">
        <f t="shared" si="38"/>
        <v>0.53</v>
      </c>
      <c r="EQ15" s="87">
        <f t="shared" si="38"/>
        <v>1</v>
      </c>
      <c r="ER15" s="87">
        <f t="shared" si="38"/>
        <v>0.09</v>
      </c>
      <c r="ES15" s="87">
        <f t="shared" si="38"/>
        <v>0.93</v>
      </c>
      <c r="ET15" s="87">
        <f t="shared" si="38"/>
        <v>0.7</v>
      </c>
      <c r="EU15" s="87">
        <f t="shared" si="38"/>
        <v>0.95</v>
      </c>
      <c r="EV15" s="87">
        <f t="shared" si="38"/>
        <v>0.87</v>
      </c>
      <c r="EW15" s="87">
        <f t="shared" si="38"/>
        <v>0.86</v>
      </c>
      <c r="EX15" s="87">
        <f t="shared" si="38"/>
        <v>1</v>
      </c>
      <c r="EY15" s="87">
        <f t="shared" si="38"/>
        <v>0.81</v>
      </c>
      <c r="EZ15" s="87">
        <f t="shared" si="38"/>
        <v>0</v>
      </c>
      <c r="FA15" s="87">
        <f t="shared" si="38"/>
        <v>0.41</v>
      </c>
      <c r="FB15" s="87">
        <f t="shared" si="38"/>
        <v>0</v>
      </c>
      <c r="FC15" s="87">
        <f t="shared" si="38"/>
        <v>0</v>
      </c>
      <c r="FD15" s="87">
        <f t="shared" si="38"/>
        <v>1</v>
      </c>
      <c r="FE15" s="87">
        <f t="shared" si="38"/>
        <v>0.57999999999999996</v>
      </c>
      <c r="FF15" s="87">
        <f t="shared" si="38"/>
        <v>0</v>
      </c>
      <c r="FG15" s="87">
        <f t="shared" si="38"/>
        <v>0</v>
      </c>
      <c r="FH15" s="87">
        <f t="shared" si="38"/>
        <v>0.09</v>
      </c>
      <c r="FI15" s="87">
        <f t="shared" si="38"/>
        <v>1</v>
      </c>
      <c r="FJ15" s="87">
        <f t="shared" si="38"/>
        <v>1</v>
      </c>
      <c r="FK15" s="87">
        <f t="shared" si="38"/>
        <v>0</v>
      </c>
      <c r="FL15" s="87">
        <f t="shared" si="38"/>
        <v>1</v>
      </c>
      <c r="FM15" s="38">
        <f t="shared" ref="FM15:GZ15" si="39">IF(FM14 &lt; 0, 0, IF(FM14 &gt; 1, 1, FM14))</f>
        <v>0</v>
      </c>
      <c r="FN15" s="38">
        <f t="shared" si="39"/>
        <v>0</v>
      </c>
      <c r="FO15" s="38">
        <f t="shared" si="39"/>
        <v>0</v>
      </c>
      <c r="FP15" s="38">
        <f t="shared" si="39"/>
        <v>0</v>
      </c>
      <c r="FQ15" s="38">
        <f t="shared" si="39"/>
        <v>0</v>
      </c>
      <c r="FR15" s="38">
        <f t="shared" si="39"/>
        <v>0</v>
      </c>
      <c r="FS15" s="38">
        <f t="shared" si="39"/>
        <v>0</v>
      </c>
      <c r="FT15" s="38">
        <f t="shared" si="39"/>
        <v>0</v>
      </c>
      <c r="FU15" s="38">
        <f t="shared" si="39"/>
        <v>0</v>
      </c>
      <c r="FV15" s="38">
        <f t="shared" si="39"/>
        <v>0</v>
      </c>
      <c r="FW15" s="38">
        <f t="shared" si="39"/>
        <v>0</v>
      </c>
      <c r="FX15" s="38">
        <f t="shared" si="39"/>
        <v>0</v>
      </c>
      <c r="FY15" s="38">
        <f t="shared" si="39"/>
        <v>0</v>
      </c>
      <c r="FZ15" s="38">
        <f t="shared" si="39"/>
        <v>0</v>
      </c>
      <c r="GA15" s="38">
        <f t="shared" si="39"/>
        <v>0</v>
      </c>
      <c r="GB15" s="38">
        <f t="shared" si="39"/>
        <v>0</v>
      </c>
      <c r="GC15" s="38">
        <f t="shared" si="39"/>
        <v>0</v>
      </c>
      <c r="GD15" s="38">
        <f t="shared" si="39"/>
        <v>0</v>
      </c>
      <c r="GE15" s="38">
        <f t="shared" si="39"/>
        <v>0</v>
      </c>
      <c r="GF15" s="38">
        <f t="shared" si="39"/>
        <v>0</v>
      </c>
      <c r="GG15" s="38">
        <f t="shared" si="39"/>
        <v>0</v>
      </c>
      <c r="GH15" s="38">
        <f t="shared" si="39"/>
        <v>0</v>
      </c>
      <c r="GI15" s="38">
        <f t="shared" si="39"/>
        <v>0</v>
      </c>
      <c r="GJ15" s="38">
        <f t="shared" si="39"/>
        <v>0</v>
      </c>
      <c r="GK15" s="38">
        <f t="shared" si="39"/>
        <v>0</v>
      </c>
      <c r="GL15" s="38">
        <f t="shared" si="39"/>
        <v>0</v>
      </c>
      <c r="GM15" s="38">
        <f t="shared" si="39"/>
        <v>0</v>
      </c>
      <c r="GN15" s="38">
        <f t="shared" si="39"/>
        <v>0</v>
      </c>
      <c r="GO15" s="38">
        <f t="shared" si="39"/>
        <v>0</v>
      </c>
      <c r="GP15" s="38">
        <f t="shared" si="39"/>
        <v>0</v>
      </c>
      <c r="GQ15" s="38">
        <f t="shared" si="39"/>
        <v>0</v>
      </c>
      <c r="GR15" s="38">
        <f t="shared" si="39"/>
        <v>0</v>
      </c>
      <c r="GS15" s="38">
        <f t="shared" si="39"/>
        <v>0</v>
      </c>
      <c r="GT15" s="38">
        <f t="shared" si="39"/>
        <v>0</v>
      </c>
      <c r="GU15" s="38">
        <f t="shared" si="39"/>
        <v>0</v>
      </c>
      <c r="GV15" s="38">
        <f t="shared" si="39"/>
        <v>0</v>
      </c>
      <c r="GW15" s="38">
        <f t="shared" si="39"/>
        <v>0</v>
      </c>
      <c r="GX15" s="38">
        <f t="shared" si="39"/>
        <v>0</v>
      </c>
      <c r="GY15" s="38">
        <f t="shared" si="39"/>
        <v>0</v>
      </c>
      <c r="GZ15" s="38">
        <f t="shared" si="39"/>
        <v>0</v>
      </c>
    </row>
    <row r="16" spans="1:208" ht="15.75" x14ac:dyDescent="0.25">
      <c r="A16" s="41" t="s">
        <v>72</v>
      </c>
      <c r="B16" s="42"/>
      <c r="C16" s="43"/>
      <c r="L16" s="100">
        <f>AVERAGE(D15,F15,H15,J15,L15)</f>
        <v>0.8</v>
      </c>
      <c r="M16" s="100">
        <f>AVERAGE(E15,G15,I15,J15,L15)</f>
        <v>0.8</v>
      </c>
      <c r="T16" t="s">
        <v>85</v>
      </c>
      <c r="V16" s="100">
        <f>AVERAGE(N15,P15,R15,V15)</f>
        <v>0.61</v>
      </c>
      <c r="W16" s="100">
        <f>AVERAGE(N15,P15,S15,V15)</f>
        <v>0.44750000000000001</v>
      </c>
      <c r="AF16" s="100">
        <f>AVERAGE(X15,Z15,AD15,AF15,AB15)</f>
        <v>0.65800000000000003</v>
      </c>
      <c r="AG16" s="100">
        <v>0.65833717634792699</v>
      </c>
      <c r="AP16" s="100">
        <f>AVERAGE(AH15,AJ15,AN15,AP15,AL15)</f>
        <v>0.63800000000000012</v>
      </c>
      <c r="AQ16" s="100">
        <f>AVERAGE(AI15,AJ15,AL15,AQ15,AO15)</f>
        <v>0.49000000000000005</v>
      </c>
      <c r="AT16" t="s">
        <v>75</v>
      </c>
      <c r="BA16" s="100">
        <f>AVERAGE(AR15,AU15,AW15,AY15,BA15)</f>
        <v>0.41200000000000003</v>
      </c>
      <c r="BB16" s="100">
        <f>AVERAGE(AS15,AV15,AZ15,BA15,AX15)</f>
        <v>0.36199999999999999</v>
      </c>
      <c r="BI16" t="s">
        <v>86</v>
      </c>
      <c r="BK16" s="100">
        <f>AVERAGE(BC15,BE15,BG15,BI15,BK15)</f>
        <v>0.32599999999999996</v>
      </c>
      <c r="BL16" s="100">
        <f>AVERAGE(BD15,BF15,BH15,BJ15,BL15)</f>
        <v>0.61199999999999999</v>
      </c>
      <c r="BS16" t="s">
        <v>86</v>
      </c>
      <c r="BU16" s="104">
        <f>AVERAGE(BM15,BO15,BQ15,BS15,BU15)</f>
        <v>0.67999999999999994</v>
      </c>
      <c r="BV16" s="100">
        <f>AVERAGE(BN15,BP15,BR15,BT15,BV15)</f>
        <v>0.21800000000000003</v>
      </c>
      <c r="CE16" s="100">
        <f>AVERAGE(BW15,BY15,CA15,CC15,CE15)</f>
        <v>0.746</v>
      </c>
      <c r="CF16" s="100">
        <f>AVERAGE(BW15,BZ15,CB15,CD15,CE15)</f>
        <v>0.80600000000000005</v>
      </c>
      <c r="CO16" s="100">
        <f>AVERAGE(CG15,CI15,CK15,CM15,CO15)</f>
        <v>0.23599999999999999</v>
      </c>
      <c r="CP16" s="100">
        <f>AVERAGE(CH15,CJ15,CL15,CN15,CP15)</f>
        <v>0.24399999999999999</v>
      </c>
      <c r="CY16" s="100">
        <f>AVERAGE(CQ15,CS15,CU15,CW15,CY15)</f>
        <v>0.75600000000000001</v>
      </c>
      <c r="CZ16" s="100">
        <f>AVERAGE(CR15,CT15,CV15,CX15,CZ15)</f>
        <v>0.8</v>
      </c>
      <c r="DA16" t="s">
        <v>75</v>
      </c>
      <c r="DJ16" s="100">
        <f>AVERAGE(DB15,DD15,DF15,DH15,DJ15)</f>
        <v>6.6000000000000003E-2</v>
      </c>
      <c r="DK16" s="100">
        <f>AVERAGE(DC15,DE15,DG15,DI15,DK15)</f>
        <v>0.13399999999999998</v>
      </c>
      <c r="DT16" s="100">
        <f>AVERAGE(DL15,DN15,DR15,DT15,DP15)</f>
        <v>0.80999999999999994</v>
      </c>
      <c r="DU16" s="100">
        <f>AVERAGE(DL15,DN15,DP15,DR15,DT15)</f>
        <v>0.80999999999999994</v>
      </c>
      <c r="ED16" s="100">
        <f>AVERAGE(DV15,DX15,DZ15,EB15,ED15)</f>
        <v>0.24199999999999999</v>
      </c>
      <c r="EE16" s="149">
        <v>0.24253063938545139</v>
      </c>
      <c r="EH16" t="s">
        <v>75</v>
      </c>
      <c r="EN16" s="149">
        <f>AVERAGE(EF15,EH15,EL15,EN15,EJ15)</f>
        <v>0.4</v>
      </c>
      <c r="EO16" s="149">
        <f>AVERAGE(EG15,EI15,EM15,EO15,EJ15)</f>
        <v>0.6</v>
      </c>
      <c r="EX16" s="149">
        <f>AVERAGE(EP15,ER15,ET15,EV15,EX15)</f>
        <v>0.63800000000000001</v>
      </c>
      <c r="EY16" s="149">
        <f>AVERAGE(EQ15,ES15,EU15,EW15,EY15)</f>
        <v>0.90999999999999992</v>
      </c>
      <c r="FC16" t="s">
        <v>75</v>
      </c>
      <c r="FF16" t="s">
        <v>75</v>
      </c>
      <c r="FK16" s="100">
        <f>AVERAGE(FA15,FD15,FG15,FI15,FK15)</f>
        <v>0.48200000000000004</v>
      </c>
      <c r="FL16" s="100">
        <f>AVERAGE(FB15,FE15,FH15,FJ15,FL15)</f>
        <v>0.53400000000000003</v>
      </c>
    </row>
    <row r="17" spans="1:169" ht="78.75" hidden="1" x14ac:dyDescent="0.25">
      <c r="A17" s="150"/>
      <c r="B17" s="151" t="s">
        <v>100</v>
      </c>
      <c r="C17" s="150"/>
      <c r="L17" s="104" t="s">
        <v>77</v>
      </c>
      <c r="M17" s="104" t="s">
        <v>78</v>
      </c>
      <c r="V17" s="104" t="s">
        <v>77</v>
      </c>
      <c r="W17" s="104" t="s">
        <v>78</v>
      </c>
      <c r="AF17" s="104" t="s">
        <v>77</v>
      </c>
      <c r="AG17" s="104" t="s">
        <v>78</v>
      </c>
      <c r="AP17" s="104" t="s">
        <v>77</v>
      </c>
      <c r="AQ17" s="104" t="s">
        <v>78</v>
      </c>
      <c r="BA17" s="104" t="s">
        <v>77</v>
      </c>
      <c r="BB17" s="104" t="s">
        <v>78</v>
      </c>
      <c r="BK17" s="104" t="s">
        <v>77</v>
      </c>
      <c r="BL17" s="104" t="s">
        <v>78</v>
      </c>
      <c r="BU17" s="104" t="s">
        <v>77</v>
      </c>
      <c r="BV17" s="104" t="s">
        <v>78</v>
      </c>
      <c r="CE17" s="104" t="s">
        <v>77</v>
      </c>
      <c r="CF17" s="104" t="s">
        <v>78</v>
      </c>
      <c r="CO17" s="104" t="s">
        <v>77</v>
      </c>
      <c r="CP17" s="104" t="s">
        <v>78</v>
      </c>
      <c r="CY17" s="104" t="s">
        <v>77</v>
      </c>
      <c r="CZ17" s="105" t="s">
        <v>78</v>
      </c>
      <c r="DJ17" s="105" t="s">
        <v>101</v>
      </c>
      <c r="DK17" s="105" t="s">
        <v>78</v>
      </c>
      <c r="DT17" s="105" t="s">
        <v>77</v>
      </c>
      <c r="DU17" s="105" t="s">
        <v>78</v>
      </c>
      <c r="ED17" s="105" t="s">
        <v>77</v>
      </c>
      <c r="EE17" s="152" t="s">
        <v>78</v>
      </c>
      <c r="EN17" s="152" t="s">
        <v>77</v>
      </c>
      <c r="EO17" s="152" t="s">
        <v>78</v>
      </c>
      <c r="EX17" s="152" t="s">
        <v>77</v>
      </c>
      <c r="EY17" s="105" t="s">
        <v>78</v>
      </c>
      <c r="FK17" s="105" t="s">
        <v>77</v>
      </c>
      <c r="FL17" s="105" t="s">
        <v>78</v>
      </c>
    </row>
    <row r="18" spans="1:169" s="125" customFormat="1" hidden="1" x14ac:dyDescent="0.25">
      <c r="A18"/>
      <c r="B18" s="55"/>
      <c r="C18"/>
      <c r="BM18"/>
      <c r="BN18"/>
      <c r="BO18"/>
      <c r="BP18"/>
      <c r="BQ18"/>
      <c r="BR18"/>
      <c r="BS18"/>
      <c r="BU18"/>
      <c r="BW18"/>
      <c r="BY18"/>
      <c r="BZ18"/>
      <c r="CA18"/>
      <c r="CB18"/>
      <c r="CC18"/>
      <c r="CD18"/>
      <c r="CG18"/>
      <c r="CH18"/>
      <c r="CI18"/>
      <c r="CJ18"/>
      <c r="CK18"/>
      <c r="CL18"/>
      <c r="CM18"/>
      <c r="CN18"/>
      <c r="CQ18"/>
      <c r="CR18" s="55"/>
      <c r="CS18"/>
      <c r="CT18"/>
      <c r="CU18"/>
      <c r="CV18"/>
      <c r="CW18"/>
      <c r="CX18"/>
      <c r="DA18" s="153"/>
      <c r="DB18" s="153"/>
      <c r="DC18"/>
      <c r="DD18"/>
      <c r="DE18"/>
      <c r="DF18"/>
      <c r="DG18"/>
      <c r="DH18"/>
      <c r="DI18"/>
      <c r="DL18"/>
      <c r="EE18"/>
      <c r="EF18"/>
      <c r="EH18"/>
      <c r="EI18"/>
      <c r="EJ18"/>
      <c r="EL18"/>
      <c r="EM18"/>
      <c r="EN18"/>
      <c r="EO18"/>
      <c r="EP18"/>
      <c r="EQ18"/>
      <c r="ER18"/>
      <c r="ES18"/>
      <c r="ET18"/>
      <c r="EU18"/>
      <c r="EV18"/>
      <c r="EW18"/>
      <c r="EX18"/>
      <c r="EZ18"/>
      <c r="FA18"/>
      <c r="FM18"/>
    </row>
    <row r="19" spans="1:169" hidden="1" x14ac:dyDescent="0.25">
      <c r="B19" s="154" t="s">
        <v>102</v>
      </c>
      <c r="C19" s="154"/>
      <c r="BC19">
        <f>-1</f>
        <v>-1</v>
      </c>
    </row>
    <row r="20" spans="1:169" hidden="1" x14ac:dyDescent="0.25">
      <c r="AS20">
        <f>-1</f>
        <v>-1</v>
      </c>
    </row>
    <row r="21" spans="1:169" hidden="1" x14ac:dyDescent="0.25"/>
    <row r="22" spans="1:169" hidden="1" x14ac:dyDescent="0.25">
      <c r="AM22">
        <f>-1</f>
        <v>-1</v>
      </c>
      <c r="AO22">
        <f>-1</f>
        <v>-1</v>
      </c>
      <c r="CL22">
        <f>-1</f>
        <v>-1</v>
      </c>
      <c r="CN22">
        <f>-1</f>
        <v>-1</v>
      </c>
      <c r="EU22">
        <f>-1</f>
        <v>-1</v>
      </c>
      <c r="EW22">
        <f>-1</f>
        <v>-1</v>
      </c>
    </row>
    <row r="23" spans="1:169" ht="60" x14ac:dyDescent="0.25">
      <c r="B23" s="121" t="s">
        <v>103</v>
      </c>
      <c r="W23" s="55" t="s">
        <v>104</v>
      </c>
    </row>
    <row r="24" spans="1:169" s="54" customFormat="1" ht="18.75" x14ac:dyDescent="0.3">
      <c r="B24" s="155" t="s">
        <v>88</v>
      </c>
      <c r="L24" s="33"/>
      <c r="M24" s="33">
        <f>TRUNC(M16,2)</f>
        <v>0.8</v>
      </c>
      <c r="V24" s="33"/>
      <c r="W24" s="33">
        <f>TRUNC(W16,2)</f>
        <v>0.44</v>
      </c>
      <c r="AG24" s="33">
        <f>TRUNC(AG16,2)</f>
        <v>0.65</v>
      </c>
      <c r="AQ24" s="33">
        <f>TRUNC(AQ16,2)</f>
        <v>0.49</v>
      </c>
      <c r="BA24" s="33"/>
      <c r="BB24" s="33">
        <f>TRUNC(BB16,2)</f>
        <v>0.36</v>
      </c>
      <c r="BK24" s="33"/>
      <c r="BL24" s="33">
        <f>TRUNC(BL16,2)</f>
        <v>0.61</v>
      </c>
      <c r="BU24" s="33"/>
      <c r="BV24" s="33">
        <f>TRUNC(BV16,2)</f>
        <v>0.21</v>
      </c>
      <c r="CE24" s="33"/>
      <c r="CF24" s="33">
        <f>TRUNC(CF16,2)</f>
        <v>0.8</v>
      </c>
      <c r="CO24" s="33"/>
      <c r="CP24" s="33">
        <f>TRUNC(CP16,2)</f>
        <v>0.24</v>
      </c>
      <c r="CZ24" s="33">
        <f>TRUNC(CZ16,2)</f>
        <v>0.8</v>
      </c>
      <c r="DJ24" s="33"/>
      <c r="DK24" s="33">
        <f>TRUNC(DK16,2)</f>
        <v>0.13</v>
      </c>
      <c r="DT24" s="33"/>
      <c r="DU24" s="33">
        <f>TRUNC(DU16,2)</f>
        <v>0.81</v>
      </c>
      <c r="EO24" s="33">
        <f>TRUNC(EO16,2)</f>
        <v>0.6</v>
      </c>
      <c r="EX24" s="33"/>
      <c r="EY24" s="33">
        <f>TRUNC(EY16,2)</f>
        <v>0.91</v>
      </c>
      <c r="FK24" s="33"/>
      <c r="FL24" s="33">
        <f>TRUNC(FL16,2)</f>
        <v>0.53</v>
      </c>
    </row>
    <row r="25" spans="1:169" hidden="1" x14ac:dyDescent="0.25">
      <c r="B25" t="s">
        <v>105</v>
      </c>
      <c r="L25" s="116">
        <v>0.66666666666666663</v>
      </c>
      <c r="V25" s="116">
        <v>0.67500000000000004</v>
      </c>
      <c r="AF25" s="116">
        <v>0.43</v>
      </c>
      <c r="AP25">
        <v>0.15</v>
      </c>
      <c r="BA25" s="116">
        <v>0.27333333333333337</v>
      </c>
      <c r="BK25" s="116">
        <f>AVERAGE(BL15,BH15)</f>
        <v>0.5</v>
      </c>
      <c r="BU25" s="156">
        <v>0.36333333333333334</v>
      </c>
      <c r="CE25" s="114">
        <v>0.67666666666666675</v>
      </c>
      <c r="CH25">
        <f>-1</f>
        <v>-1</v>
      </c>
      <c r="CO25" s="116">
        <v>0.40666666666666668</v>
      </c>
      <c r="CY25">
        <v>1</v>
      </c>
      <c r="DJ25" s="116">
        <v>0.16</v>
      </c>
      <c r="DT25" s="116">
        <v>0.68666666666666665</v>
      </c>
      <c r="EN25" s="116">
        <v>0.6</v>
      </c>
      <c r="EX25" s="116">
        <v>0.87333333333333341</v>
      </c>
      <c r="FK25" s="116">
        <f>AVERAGE(FK15,FI15,FG15)</f>
        <v>0.33333333333333331</v>
      </c>
    </row>
    <row r="26" spans="1:169" x14ac:dyDescent="0.25">
      <c r="BK26" s="131"/>
      <c r="EN26" s="116"/>
      <c r="EO26" s="33"/>
    </row>
    <row r="27" spans="1:169" x14ac:dyDescent="0.25">
      <c r="BK27" s="131"/>
    </row>
    <row r="29" spans="1:169" x14ac:dyDescent="0.25">
      <c r="B29" s="57" t="s">
        <v>49</v>
      </c>
    </row>
    <row r="30" spans="1:169" x14ac:dyDescent="0.25">
      <c r="B30" t="s">
        <v>50</v>
      </c>
      <c r="DV30">
        <f>-1</f>
        <v>-1</v>
      </c>
    </row>
    <row r="31" spans="1:169" x14ac:dyDescent="0.25">
      <c r="B31" t="s">
        <v>51</v>
      </c>
    </row>
    <row r="32" spans="1:169" x14ac:dyDescent="0.25">
      <c r="B32" t="s">
        <v>52</v>
      </c>
    </row>
    <row r="33" spans="2:2" x14ac:dyDescent="0.25">
      <c r="B33" t="s">
        <v>53</v>
      </c>
    </row>
    <row r="34" spans="2:2" x14ac:dyDescent="0.25">
      <c r="B34" t="s">
        <v>54</v>
      </c>
    </row>
    <row r="35" spans="2:2" x14ac:dyDescent="0.25">
      <c r="B35" t="s">
        <v>55</v>
      </c>
    </row>
    <row r="36" spans="2:2" x14ac:dyDescent="0.25">
      <c r="B36" t="s">
        <v>56</v>
      </c>
    </row>
  </sheetData>
  <mergeCells count="155">
    <mergeCell ref="A16:C16"/>
    <mergeCell ref="B19:C19"/>
    <mergeCell ref="BK26:BK27"/>
    <mergeCell ref="EC4:EC14"/>
    <mergeCell ref="EE4:EE14"/>
    <mergeCell ref="EK4:EK14"/>
    <mergeCell ref="FM7:FT14"/>
    <mergeCell ref="FU7:GB14"/>
    <mergeCell ref="A15:C15"/>
    <mergeCell ref="DQ4:DQ14"/>
    <mergeCell ref="DS4:DS14"/>
    <mergeCell ref="DU4:DU14"/>
    <mergeCell ref="DW4:DW14"/>
    <mergeCell ref="DY4:DY14"/>
    <mergeCell ref="EA4:EA14"/>
    <mergeCell ref="AM4:AM14"/>
    <mergeCell ref="BB4:BB14"/>
    <mergeCell ref="BX4:BX14"/>
    <mergeCell ref="CF4:CF14"/>
    <mergeCell ref="DM4:DM14"/>
    <mergeCell ref="DO4:DO14"/>
    <mergeCell ref="W4:W14"/>
    <mergeCell ref="Y4:Y14"/>
    <mergeCell ref="AA4:AA14"/>
    <mergeCell ref="AC4:AC14"/>
    <mergeCell ref="AE4:AE14"/>
    <mergeCell ref="AG4:AG14"/>
    <mergeCell ref="GQ2:GR2"/>
    <mergeCell ref="GS2:GT2"/>
    <mergeCell ref="GU2:GV2"/>
    <mergeCell ref="GW2:GX2"/>
    <mergeCell ref="GY2:GZ2"/>
    <mergeCell ref="K4:K14"/>
    <mergeCell ref="M4:M14"/>
    <mergeCell ref="O4:O14"/>
    <mergeCell ref="Q4:Q14"/>
    <mergeCell ref="U4:U14"/>
    <mergeCell ref="GE2:GF2"/>
    <mergeCell ref="GG2:GH2"/>
    <mergeCell ref="GI2:GJ2"/>
    <mergeCell ref="GK2:GL2"/>
    <mergeCell ref="GM2:GN2"/>
    <mergeCell ref="GO2:GP2"/>
    <mergeCell ref="FS2:FT2"/>
    <mergeCell ref="FU2:FV2"/>
    <mergeCell ref="FW2:FX2"/>
    <mergeCell ref="FY2:FZ2"/>
    <mergeCell ref="GA2:GB2"/>
    <mergeCell ref="GC2:GD2"/>
    <mergeCell ref="FF2:FH2"/>
    <mergeCell ref="FI2:FJ2"/>
    <mergeCell ref="FK2:FL2"/>
    <mergeCell ref="FM2:FN2"/>
    <mergeCell ref="FO2:FP2"/>
    <mergeCell ref="FQ2:FR2"/>
    <mergeCell ref="ER2:ES2"/>
    <mergeCell ref="ET2:EU2"/>
    <mergeCell ref="EV2:EW2"/>
    <mergeCell ref="EX2:EY2"/>
    <mergeCell ref="EZ2:FB2"/>
    <mergeCell ref="FC2:FE2"/>
    <mergeCell ref="EF2:EG2"/>
    <mergeCell ref="EH2:EI2"/>
    <mergeCell ref="EJ2:EK2"/>
    <mergeCell ref="EL2:EM2"/>
    <mergeCell ref="EN2:EO2"/>
    <mergeCell ref="EP2:EQ2"/>
    <mergeCell ref="DT2:DU2"/>
    <mergeCell ref="DV2:DW2"/>
    <mergeCell ref="DX2:DY2"/>
    <mergeCell ref="DZ2:EA2"/>
    <mergeCell ref="EB2:EC2"/>
    <mergeCell ref="ED2:EE2"/>
    <mergeCell ref="DH2:DI2"/>
    <mergeCell ref="DJ2:DK2"/>
    <mergeCell ref="DL2:DM2"/>
    <mergeCell ref="DN2:DO2"/>
    <mergeCell ref="DP2:DQ2"/>
    <mergeCell ref="DR2:DS2"/>
    <mergeCell ref="CU2:CV2"/>
    <mergeCell ref="CW2:CX2"/>
    <mergeCell ref="CY2:CZ2"/>
    <mergeCell ref="DA2:DC2"/>
    <mergeCell ref="DD2:DE2"/>
    <mergeCell ref="DF2:DG2"/>
    <mergeCell ref="CI2:CJ2"/>
    <mergeCell ref="CK2:CL2"/>
    <mergeCell ref="CM2:CN2"/>
    <mergeCell ref="CO2:CP2"/>
    <mergeCell ref="CQ2:CR2"/>
    <mergeCell ref="CS2:CT2"/>
    <mergeCell ref="BW2:BX2"/>
    <mergeCell ref="BY2:BZ2"/>
    <mergeCell ref="CA2:CB2"/>
    <mergeCell ref="CC2:CD2"/>
    <mergeCell ref="CE2:CF2"/>
    <mergeCell ref="CG2:CH2"/>
    <mergeCell ref="BK2:BL2"/>
    <mergeCell ref="BM2:BN2"/>
    <mergeCell ref="BO2:BP2"/>
    <mergeCell ref="BQ2:BR2"/>
    <mergeCell ref="BS2:BT2"/>
    <mergeCell ref="BU2:BV2"/>
    <mergeCell ref="AY2:AZ2"/>
    <mergeCell ref="BA2:BB2"/>
    <mergeCell ref="BC2:BD2"/>
    <mergeCell ref="BE2:BF2"/>
    <mergeCell ref="BG2:BH2"/>
    <mergeCell ref="BI2:BJ2"/>
    <mergeCell ref="AL2:AM2"/>
    <mergeCell ref="AN2:AO2"/>
    <mergeCell ref="AP2:AQ2"/>
    <mergeCell ref="AR2:AS2"/>
    <mergeCell ref="AT2:AV2"/>
    <mergeCell ref="AW2:AX2"/>
    <mergeCell ref="Z2:AA2"/>
    <mergeCell ref="AB2:AC2"/>
    <mergeCell ref="AD2:AE2"/>
    <mergeCell ref="AF2:AG2"/>
    <mergeCell ref="AH2:AI2"/>
    <mergeCell ref="AJ2:AK2"/>
    <mergeCell ref="N2:O2"/>
    <mergeCell ref="P2:Q2"/>
    <mergeCell ref="R2:S2"/>
    <mergeCell ref="T2:U2"/>
    <mergeCell ref="V2:W2"/>
    <mergeCell ref="X2:Y2"/>
    <mergeCell ref="GC1:GJ1"/>
    <mergeCell ref="GK1:GR1"/>
    <mergeCell ref="GS1:GZ1"/>
    <mergeCell ref="B2:B3"/>
    <mergeCell ref="C2:C3"/>
    <mergeCell ref="D2:E2"/>
    <mergeCell ref="F2:G2"/>
    <mergeCell ref="H2:I2"/>
    <mergeCell ref="J2:K2"/>
    <mergeCell ref="L2:M2"/>
    <mergeCell ref="DV1:EE1"/>
    <mergeCell ref="EF1:EO1"/>
    <mergeCell ref="EP1:EY1"/>
    <mergeCell ref="EZ1:FL1"/>
    <mergeCell ref="FM1:FT1"/>
    <mergeCell ref="FU1:GB1"/>
    <mergeCell ref="BM1:BV1"/>
    <mergeCell ref="BW1:CF1"/>
    <mergeCell ref="CG1:CP1"/>
    <mergeCell ref="CQ1:CZ1"/>
    <mergeCell ref="DA1:DK1"/>
    <mergeCell ref="DL1:DU1"/>
    <mergeCell ref="D1:M1"/>
    <mergeCell ref="N1:W1"/>
    <mergeCell ref="X1:AG1"/>
    <mergeCell ref="AH1:AQ1"/>
    <mergeCell ref="AR1:BB1"/>
    <mergeCell ref="BC1:BL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J29"/>
  <sheetViews>
    <sheetView workbookViewId="0">
      <selection activeCell="G21" sqref="G21"/>
    </sheetView>
  </sheetViews>
  <sheetFormatPr defaultRowHeight="15" x14ac:dyDescent="0.25"/>
  <cols>
    <col min="1" max="1" width="5.7109375" bestFit="1" customWidth="1"/>
    <col min="2" max="2" width="64.42578125" bestFit="1" customWidth="1"/>
    <col min="3" max="3" width="10.5703125" bestFit="1" customWidth="1"/>
    <col min="4" max="4" width="12.5703125" customWidth="1"/>
    <col min="5" max="5" width="15.140625" customWidth="1"/>
    <col min="6" max="6" width="12.5703125" customWidth="1"/>
    <col min="7" max="7" width="15.140625" customWidth="1"/>
    <col min="8" max="8" width="12.5703125" customWidth="1"/>
    <col min="9" max="9" width="15.140625" customWidth="1"/>
    <col min="10" max="10" width="12.5703125" customWidth="1"/>
    <col min="11" max="11" width="15.140625" customWidth="1"/>
    <col min="12" max="12" width="12.5703125" customWidth="1"/>
    <col min="13" max="13" width="15.140625" customWidth="1"/>
    <col min="14" max="14" width="20.140625" customWidth="1"/>
    <col min="15" max="15" width="18.85546875" customWidth="1"/>
    <col min="16" max="16" width="16.42578125" customWidth="1"/>
    <col min="17" max="17" width="19.85546875" customWidth="1"/>
    <col min="18" max="18" width="12.5703125" customWidth="1"/>
    <col min="19" max="19" width="15.140625" customWidth="1"/>
    <col min="20" max="20" width="12.5703125" customWidth="1"/>
    <col min="21" max="21" width="15.140625" customWidth="1"/>
    <col min="22" max="22" width="20" customWidth="1"/>
    <col min="23" max="23" width="15.140625" customWidth="1"/>
    <col min="24" max="24" width="12.5703125" customWidth="1"/>
    <col min="25" max="25" width="15.140625" customWidth="1"/>
    <col min="26" max="26" width="14.28515625" customWidth="1"/>
    <col min="27" max="27" width="15.140625" customWidth="1"/>
    <col min="28" max="28" width="12.5703125" customWidth="1"/>
    <col min="29" max="29" width="15.140625" customWidth="1"/>
    <col min="30" max="30" width="16.42578125" customWidth="1"/>
    <col min="31" max="31" width="15.140625" customWidth="1"/>
    <col min="32" max="32" width="13.85546875" customWidth="1"/>
    <col min="33" max="33" width="15.140625" customWidth="1"/>
    <col min="34" max="34" width="12.5703125" hidden="1" customWidth="1"/>
    <col min="35" max="35" width="15.140625" hidden="1" customWidth="1"/>
    <col min="36" max="36" width="12.5703125" customWidth="1"/>
    <col min="37" max="37" width="15.140625" customWidth="1"/>
    <col min="38" max="38" width="12.5703125" customWidth="1"/>
    <col min="39" max="39" width="15.140625" customWidth="1"/>
    <col min="40" max="40" width="12.5703125" customWidth="1"/>
    <col min="41" max="41" width="15.140625" customWidth="1"/>
  </cols>
  <sheetData>
    <row r="1" spans="1:166" ht="15.75" x14ac:dyDescent="0.25">
      <c r="A1" s="1"/>
      <c r="B1" s="2"/>
      <c r="C1" s="3"/>
      <c r="D1" s="4" t="s">
        <v>0</v>
      </c>
      <c r="E1" s="5"/>
      <c r="F1" s="4" t="s">
        <v>1</v>
      </c>
      <c r="G1" s="5"/>
      <c r="H1" s="4" t="s">
        <v>2</v>
      </c>
      <c r="I1" s="5"/>
      <c r="J1" s="4" t="s">
        <v>3</v>
      </c>
      <c r="K1" s="5"/>
      <c r="L1" s="4" t="s">
        <v>4</v>
      </c>
      <c r="M1" s="5"/>
      <c r="N1" s="4" t="s">
        <v>5</v>
      </c>
      <c r="O1" s="5"/>
      <c r="P1" s="4" t="s">
        <v>6</v>
      </c>
      <c r="Q1" s="5"/>
      <c r="R1" s="4" t="s">
        <v>7</v>
      </c>
      <c r="S1" s="5"/>
      <c r="T1" s="4" t="s">
        <v>8</v>
      </c>
      <c r="U1" s="5"/>
      <c r="V1" s="4" t="s">
        <v>9</v>
      </c>
      <c r="W1" s="5"/>
      <c r="X1" s="4" t="s">
        <v>10</v>
      </c>
      <c r="Y1" s="5"/>
      <c r="Z1" s="4" t="s">
        <v>11</v>
      </c>
      <c r="AA1" s="5"/>
      <c r="AB1" s="4" t="s">
        <v>12</v>
      </c>
      <c r="AC1" s="5"/>
      <c r="AD1" s="4" t="s">
        <v>13</v>
      </c>
      <c r="AE1" s="5"/>
      <c r="AF1" s="4" t="s">
        <v>14</v>
      </c>
      <c r="AG1" s="5"/>
      <c r="AH1" s="6" t="s">
        <v>15</v>
      </c>
      <c r="AI1" s="7"/>
      <c r="AJ1" s="4" t="s">
        <v>16</v>
      </c>
      <c r="AK1" s="5"/>
      <c r="AL1" s="6" t="s">
        <v>17</v>
      </c>
      <c r="AM1" s="6"/>
      <c r="AN1" s="6" t="s">
        <v>18</v>
      </c>
      <c r="AO1" s="8"/>
    </row>
    <row r="2" spans="1:166" ht="46.5" x14ac:dyDescent="0.25">
      <c r="A2" s="9" t="s">
        <v>19</v>
      </c>
      <c r="B2" s="10" t="s">
        <v>20</v>
      </c>
      <c r="C2" s="10" t="s">
        <v>21</v>
      </c>
      <c r="D2" s="11" t="s">
        <v>22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3"/>
    </row>
    <row r="3" spans="1:166" ht="30" x14ac:dyDescent="0.25">
      <c r="A3" s="9"/>
      <c r="B3" s="14"/>
      <c r="C3" s="14"/>
      <c r="D3" s="15" t="s">
        <v>23</v>
      </c>
      <c r="E3" s="15" t="s">
        <v>24</v>
      </c>
      <c r="F3" s="15" t="s">
        <v>23</v>
      </c>
      <c r="G3" s="15" t="s">
        <v>24</v>
      </c>
      <c r="H3" s="15" t="s">
        <v>23</v>
      </c>
      <c r="I3" s="15" t="s">
        <v>24</v>
      </c>
      <c r="J3" s="15" t="s">
        <v>23</v>
      </c>
      <c r="K3" s="15" t="s">
        <v>24</v>
      </c>
      <c r="L3" s="15" t="s">
        <v>23</v>
      </c>
      <c r="M3" s="15" t="s">
        <v>24</v>
      </c>
      <c r="N3" s="15" t="s">
        <v>23</v>
      </c>
      <c r="O3" s="15" t="s">
        <v>24</v>
      </c>
      <c r="P3" s="15" t="s">
        <v>23</v>
      </c>
      <c r="Q3" s="15" t="s">
        <v>24</v>
      </c>
      <c r="R3" s="15" t="s">
        <v>23</v>
      </c>
      <c r="S3" s="15" t="s">
        <v>24</v>
      </c>
      <c r="T3" s="15" t="s">
        <v>23</v>
      </c>
      <c r="U3" s="15" t="s">
        <v>24</v>
      </c>
      <c r="V3" s="15" t="s">
        <v>23</v>
      </c>
      <c r="W3" s="15" t="s">
        <v>24</v>
      </c>
      <c r="X3" s="15" t="s">
        <v>23</v>
      </c>
      <c r="Y3" s="15" t="s">
        <v>24</v>
      </c>
      <c r="Z3" s="15" t="s">
        <v>23</v>
      </c>
      <c r="AA3" s="15" t="s">
        <v>24</v>
      </c>
      <c r="AB3" s="15" t="s">
        <v>23</v>
      </c>
      <c r="AC3" s="15" t="s">
        <v>24</v>
      </c>
      <c r="AD3" s="15" t="s">
        <v>23</v>
      </c>
      <c r="AE3" s="15" t="s">
        <v>24</v>
      </c>
      <c r="AF3" s="15" t="s">
        <v>23</v>
      </c>
      <c r="AG3" s="15" t="s">
        <v>24</v>
      </c>
      <c r="AH3" s="15" t="s">
        <v>23</v>
      </c>
      <c r="AI3" s="15" t="s">
        <v>24</v>
      </c>
      <c r="AJ3" s="15" t="s">
        <v>23</v>
      </c>
      <c r="AK3" s="15" t="s">
        <v>24</v>
      </c>
      <c r="AL3" s="15" t="s">
        <v>23</v>
      </c>
      <c r="AM3" s="15" t="s">
        <v>24</v>
      </c>
      <c r="AN3" s="15" t="s">
        <v>23</v>
      </c>
      <c r="AO3" s="15" t="s">
        <v>24</v>
      </c>
    </row>
    <row r="4" spans="1:166" ht="15" customHeight="1" x14ac:dyDescent="0.25">
      <c r="A4" s="9">
        <v>1</v>
      </c>
      <c r="B4" s="16" t="s">
        <v>25</v>
      </c>
      <c r="C4" s="17" t="s">
        <v>26</v>
      </c>
      <c r="D4" s="18">
        <v>-1482.47216796875</v>
      </c>
      <c r="E4" s="18">
        <v>-1598.7729104878426</v>
      </c>
      <c r="F4" s="18">
        <v>-454.56954956054699</v>
      </c>
      <c r="G4" s="18">
        <v>-479.41455612261723</v>
      </c>
      <c r="H4" s="18">
        <v>-585.950439453125</v>
      </c>
      <c r="I4" s="18">
        <v>-619.94930999999997</v>
      </c>
      <c r="J4" s="18">
        <v>-1390.51696777344</v>
      </c>
      <c r="K4" s="18">
        <v>-1472.9386</v>
      </c>
      <c r="L4" s="18">
        <v>-923.91345214843795</v>
      </c>
      <c r="M4" s="18">
        <v>-1010.8</v>
      </c>
      <c r="N4" s="18">
        <v>-1150.2607421875</v>
      </c>
      <c r="O4" s="18">
        <v>-1324.2</v>
      </c>
      <c r="P4" s="18">
        <v>-617.31158447265602</v>
      </c>
      <c r="Q4" s="18">
        <v>-675.14068603515625</v>
      </c>
      <c r="R4" s="18">
        <v>-698.32751464843795</v>
      </c>
      <c r="S4" s="18">
        <v>-735.31680000000006</v>
      </c>
      <c r="T4" s="18">
        <v>-1537.13464355469</v>
      </c>
      <c r="U4" s="18">
        <v>-1628.612488</v>
      </c>
      <c r="V4" s="18">
        <v>-1276.89501953125</v>
      </c>
      <c r="W4" s="18">
        <v>-1341.2999</v>
      </c>
      <c r="X4" s="18">
        <v>-1859.15576171875</v>
      </c>
      <c r="Y4" s="18">
        <v>-1950.4315999999999</v>
      </c>
      <c r="Z4" s="19" t="s">
        <v>27</v>
      </c>
      <c r="AA4" s="19" t="s">
        <v>27</v>
      </c>
      <c r="AB4" s="18">
        <v>-506.84890747070301</v>
      </c>
      <c r="AC4" s="18">
        <v>-511.79820527405224</v>
      </c>
      <c r="AD4" s="18">
        <v>-388.09829711914102</v>
      </c>
      <c r="AE4" s="18">
        <v>-422.07029999999997</v>
      </c>
      <c r="AF4" s="19" t="s">
        <v>27</v>
      </c>
      <c r="AG4" s="19" t="s">
        <v>27</v>
      </c>
      <c r="AH4" s="20">
        <v>-67.744163513183594</v>
      </c>
      <c r="AI4" s="19" t="s">
        <v>28</v>
      </c>
      <c r="AJ4" s="18">
        <v>0</v>
      </c>
      <c r="AK4" s="21" t="s">
        <v>29</v>
      </c>
      <c r="AL4" s="19" t="s">
        <v>30</v>
      </c>
      <c r="AM4" s="19" t="s">
        <v>30</v>
      </c>
      <c r="AN4" s="19" t="s">
        <v>30</v>
      </c>
      <c r="AO4" s="19" t="s">
        <v>30</v>
      </c>
    </row>
    <row r="5" spans="1:166" x14ac:dyDescent="0.25">
      <c r="A5" s="9">
        <v>2</v>
      </c>
      <c r="B5" s="16" t="s">
        <v>31</v>
      </c>
      <c r="C5" s="17" t="s">
        <v>26</v>
      </c>
      <c r="D5" s="18">
        <v>-1503.74072265625</v>
      </c>
      <c r="E5" s="18">
        <v>-1625.7485078021446</v>
      </c>
      <c r="F5" s="18">
        <v>-457.813232421875</v>
      </c>
      <c r="G5" s="18">
        <v>-483.41479890430048</v>
      </c>
      <c r="H5" s="18">
        <v>-585.950439453125</v>
      </c>
      <c r="I5" s="18">
        <v>-624.04156999999998</v>
      </c>
      <c r="J5" s="18">
        <v>-1390.51696777344</v>
      </c>
      <c r="K5" s="18">
        <v>-1473.8509999999999</v>
      </c>
      <c r="L5" s="18">
        <v>-923.91345214843795</v>
      </c>
      <c r="M5" s="18">
        <v>-1014.6</v>
      </c>
      <c r="N5" s="18">
        <v>-1150.2607421875</v>
      </c>
      <c r="O5" s="18">
        <v>-1325.5</v>
      </c>
      <c r="P5" s="18">
        <v>-617.31158447265602</v>
      </c>
      <c r="Q5" s="18">
        <v>-677.73681640625</v>
      </c>
      <c r="R5" s="18">
        <v>-698.32751464843795</v>
      </c>
      <c r="S5" s="18">
        <v>-743.96479999999997</v>
      </c>
      <c r="T5" s="18">
        <v>-1544.15258789063</v>
      </c>
      <c r="U5" s="18">
        <v>-1636.0471190000001</v>
      </c>
      <c r="V5" s="18">
        <v>-1277.25891113281</v>
      </c>
      <c r="W5" s="18">
        <v>-1345.4672</v>
      </c>
      <c r="X5" s="18">
        <v>-1884.54772949219</v>
      </c>
      <c r="Y5" s="18">
        <v>-1979.8309999999999</v>
      </c>
      <c r="Z5" s="22"/>
      <c r="AA5" s="22"/>
      <c r="AB5" s="18">
        <v>-506.84890747070301</v>
      </c>
      <c r="AC5" s="18">
        <v>-509.57806435814081</v>
      </c>
      <c r="AD5" s="18">
        <v>-390.38699340820301</v>
      </c>
      <c r="AE5" s="18">
        <v>-427.05700000000002</v>
      </c>
      <c r="AF5" s="22"/>
      <c r="AG5" s="22"/>
      <c r="AH5" s="20">
        <v>-67.744163513183594</v>
      </c>
      <c r="AI5" s="22"/>
      <c r="AJ5" s="18">
        <v>0</v>
      </c>
      <c r="AK5" s="23"/>
      <c r="AL5" s="22"/>
      <c r="AM5" s="22"/>
      <c r="AN5" s="22"/>
      <c r="AO5" s="22"/>
    </row>
    <row r="6" spans="1:166" x14ac:dyDescent="0.25">
      <c r="A6" s="9">
        <v>3</v>
      </c>
      <c r="B6" s="16" t="s">
        <v>32</v>
      </c>
      <c r="C6" s="17" t="s">
        <v>26</v>
      </c>
      <c r="D6" s="24">
        <v>-21.2685546875</v>
      </c>
      <c r="E6" s="24">
        <v>-26.975597314301922</v>
      </c>
      <c r="F6" s="24">
        <v>-3.2436828613280113</v>
      </c>
      <c r="G6" s="24">
        <v>-4.0002427816832551</v>
      </c>
      <c r="H6" s="24">
        <v>0</v>
      </c>
      <c r="I6" s="24">
        <v>-4.0922600000000102</v>
      </c>
      <c r="J6" s="24">
        <v>0</v>
      </c>
      <c r="K6" s="18">
        <v>-0.91239999999993415</v>
      </c>
      <c r="L6" s="24">
        <v>0</v>
      </c>
      <c r="M6" s="18">
        <v>-3.8000000000000682</v>
      </c>
      <c r="N6" s="24">
        <v>0</v>
      </c>
      <c r="O6" s="18">
        <v>-1.2999999999999545</v>
      </c>
      <c r="P6" s="24">
        <v>0</v>
      </c>
      <c r="Q6" s="18">
        <v>-2.59613037109375</v>
      </c>
      <c r="R6" s="24">
        <v>0</v>
      </c>
      <c r="S6" s="24">
        <v>-8.6479999999999109</v>
      </c>
      <c r="T6" s="24">
        <v>-7.0179443359400011</v>
      </c>
      <c r="U6" s="18">
        <v>-7.4346310000000813</v>
      </c>
      <c r="V6" s="24">
        <v>-0.36389160155999889</v>
      </c>
      <c r="W6" s="25">
        <v>-4.1673000000000684</v>
      </c>
      <c r="X6" s="24">
        <v>-25.391967773440001</v>
      </c>
      <c r="Y6" s="18">
        <v>-29.399400000000014</v>
      </c>
      <c r="Z6" s="22"/>
      <c r="AA6" s="22"/>
      <c r="AB6" s="24">
        <v>0</v>
      </c>
      <c r="AC6" s="18">
        <v>2.2201409159114291</v>
      </c>
      <c r="AD6" s="24">
        <v>-2.2886962890619884</v>
      </c>
      <c r="AE6" s="24">
        <v>-4.9867000000000417</v>
      </c>
      <c r="AF6" s="22"/>
      <c r="AG6" s="22"/>
      <c r="AH6" s="26">
        <v>0</v>
      </c>
      <c r="AI6" s="22"/>
      <c r="AJ6" s="24">
        <v>0</v>
      </c>
      <c r="AK6" s="23"/>
      <c r="AL6" s="22"/>
      <c r="AM6" s="22"/>
      <c r="AN6" s="22"/>
      <c r="AO6" s="22"/>
    </row>
    <row r="7" spans="1:166" x14ac:dyDescent="0.25">
      <c r="A7" s="9">
        <v>4</v>
      </c>
      <c r="B7" s="16" t="s">
        <v>33</v>
      </c>
      <c r="C7" s="17" t="s">
        <v>26</v>
      </c>
      <c r="D7" s="27">
        <v>0</v>
      </c>
      <c r="E7" s="27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>
        <v>0</v>
      </c>
      <c r="W7" s="28">
        <v>0</v>
      </c>
      <c r="X7" s="27">
        <v>0</v>
      </c>
      <c r="Y7" s="27">
        <v>0</v>
      </c>
      <c r="Z7" s="22"/>
      <c r="AA7" s="22"/>
      <c r="AB7" s="27">
        <v>0</v>
      </c>
      <c r="AC7" s="27">
        <v>0</v>
      </c>
      <c r="AD7" s="27">
        <v>0</v>
      </c>
      <c r="AE7" s="27">
        <v>0</v>
      </c>
      <c r="AF7" s="22"/>
      <c r="AG7" s="22"/>
      <c r="AH7" s="26">
        <v>0</v>
      </c>
      <c r="AI7" s="22"/>
      <c r="AJ7" s="27">
        <v>0</v>
      </c>
      <c r="AK7" s="23"/>
      <c r="AL7" s="22"/>
      <c r="AM7" s="22"/>
      <c r="AN7" s="22"/>
      <c r="AO7" s="22"/>
    </row>
    <row r="8" spans="1:166" x14ac:dyDescent="0.25">
      <c r="A8" s="9">
        <v>5</v>
      </c>
      <c r="B8" s="16" t="s">
        <v>34</v>
      </c>
      <c r="C8" s="17" t="s">
        <v>26</v>
      </c>
      <c r="D8" s="24">
        <v>-21.2685546875</v>
      </c>
      <c r="E8" s="24">
        <v>-26.975597314301922</v>
      </c>
      <c r="F8" s="24">
        <v>-3.2436828613280113</v>
      </c>
      <c r="G8" s="24">
        <v>-4.0002427816832551</v>
      </c>
      <c r="H8" s="24">
        <v>0</v>
      </c>
      <c r="I8" s="24">
        <v>-4.0922600000000102</v>
      </c>
      <c r="J8" s="24">
        <v>0</v>
      </c>
      <c r="K8" s="24">
        <v>-0.91239999999993415</v>
      </c>
      <c r="L8" s="24">
        <v>0</v>
      </c>
      <c r="M8" s="24">
        <v>-3.8000000000000682</v>
      </c>
      <c r="N8" s="24">
        <v>0</v>
      </c>
      <c r="O8" s="24">
        <v>-1.2999999999999545</v>
      </c>
      <c r="P8" s="24">
        <v>0</v>
      </c>
      <c r="Q8" s="24">
        <v>-2.59613037109375</v>
      </c>
      <c r="R8" s="24">
        <v>0</v>
      </c>
      <c r="S8" s="24">
        <v>-8.6479999999999109</v>
      </c>
      <c r="T8" s="24">
        <v>-7.0179443359400011</v>
      </c>
      <c r="U8" s="24">
        <v>-7.4346310000000813</v>
      </c>
      <c r="V8" s="24">
        <v>-0.36389160155999889</v>
      </c>
      <c r="W8" s="25">
        <v>-4.1673000000000684</v>
      </c>
      <c r="X8" s="24">
        <v>-25.391967773440001</v>
      </c>
      <c r="Y8" s="24">
        <v>-29.399400000000014</v>
      </c>
      <c r="Z8" s="22"/>
      <c r="AA8" s="22"/>
      <c r="AB8" s="24">
        <v>0</v>
      </c>
      <c r="AC8" s="24">
        <v>2.2201409159114291</v>
      </c>
      <c r="AD8" s="24">
        <v>-2.2886962890619884</v>
      </c>
      <c r="AE8" s="24">
        <v>-4.9867000000000417</v>
      </c>
      <c r="AF8" s="22"/>
      <c r="AG8" s="22"/>
      <c r="AH8" s="26">
        <v>0</v>
      </c>
      <c r="AI8" s="29"/>
      <c r="AJ8" s="24">
        <v>0</v>
      </c>
      <c r="AK8" s="23"/>
      <c r="AL8" s="22"/>
      <c r="AM8" s="22"/>
      <c r="AN8" s="22"/>
      <c r="AO8" s="22"/>
    </row>
    <row r="9" spans="1:166" x14ac:dyDescent="0.25">
      <c r="A9" s="9">
        <v>6</v>
      </c>
      <c r="B9" s="16" t="s">
        <v>35</v>
      </c>
      <c r="C9" s="17" t="s">
        <v>36</v>
      </c>
      <c r="D9" s="30">
        <v>49.944000000000003</v>
      </c>
      <c r="E9" s="30">
        <v>49.944000000000003</v>
      </c>
      <c r="F9" s="30">
        <v>49.944000000000003</v>
      </c>
      <c r="G9" s="30">
        <v>49.944000000000003</v>
      </c>
      <c r="H9" s="30">
        <v>49.944000000000003</v>
      </c>
      <c r="I9" s="30">
        <v>49.944000000000003</v>
      </c>
      <c r="J9" s="30">
        <v>49.944000000000003</v>
      </c>
      <c r="K9" s="30">
        <v>49.944000000000003</v>
      </c>
      <c r="L9" s="30">
        <v>49.944000000000003</v>
      </c>
      <c r="M9" s="30">
        <v>49.944000000000003</v>
      </c>
      <c r="N9" s="30">
        <v>49.944000000000003</v>
      </c>
      <c r="O9" s="30">
        <v>49.944000000000003</v>
      </c>
      <c r="P9" s="30">
        <v>49.944000000000003</v>
      </c>
      <c r="Q9" s="30">
        <v>49.944000000000003</v>
      </c>
      <c r="R9" s="30">
        <v>49.944000000000003</v>
      </c>
      <c r="S9" s="30">
        <v>49.944000000000003</v>
      </c>
      <c r="T9" s="30">
        <v>49.944000000000003</v>
      </c>
      <c r="U9" s="30">
        <v>49.944000000000003</v>
      </c>
      <c r="V9" s="30">
        <v>49.944000000000003</v>
      </c>
      <c r="W9" s="25">
        <v>49.944000000000003</v>
      </c>
      <c r="X9" s="30">
        <v>49.944000000000003</v>
      </c>
      <c r="Y9" s="30">
        <v>49.944000000000003</v>
      </c>
      <c r="Z9" s="22"/>
      <c r="AA9" s="22"/>
      <c r="AB9" s="30">
        <v>49.944000000000003</v>
      </c>
      <c r="AC9" s="30">
        <v>49.944000000000003</v>
      </c>
      <c r="AD9" s="30">
        <v>49.944000000000003</v>
      </c>
      <c r="AE9" s="30">
        <v>49.944000000000003</v>
      </c>
      <c r="AF9" s="22"/>
      <c r="AG9" s="22"/>
      <c r="AH9" s="31">
        <v>49.997999999999998</v>
      </c>
      <c r="AI9" s="29"/>
      <c r="AJ9" s="30">
        <v>49.944000000000003</v>
      </c>
      <c r="AK9" s="23"/>
      <c r="AL9" s="22"/>
      <c r="AM9" s="22"/>
      <c r="AN9" s="22"/>
      <c r="AO9" s="22"/>
    </row>
    <row r="10" spans="1:166" x14ac:dyDescent="0.25">
      <c r="A10" s="9">
        <v>7</v>
      </c>
      <c r="B10" s="16" t="s">
        <v>37</v>
      </c>
      <c r="C10" s="17" t="s">
        <v>36</v>
      </c>
      <c r="D10" s="30">
        <v>49.908999999999999</v>
      </c>
      <c r="E10" s="30">
        <v>49.908999999999999</v>
      </c>
      <c r="F10" s="30">
        <v>49.908999999999999</v>
      </c>
      <c r="G10" s="30">
        <v>49.908999999999999</v>
      </c>
      <c r="H10" s="30">
        <v>49.908999999999999</v>
      </c>
      <c r="I10" s="30">
        <v>49.908999999999999</v>
      </c>
      <c r="J10" s="30">
        <v>49.908999999999999</v>
      </c>
      <c r="K10" s="30">
        <v>49.908999999999999</v>
      </c>
      <c r="L10" s="30">
        <v>49.908999999999999</v>
      </c>
      <c r="M10" s="30">
        <v>49.908999999999999</v>
      </c>
      <c r="N10" s="30">
        <v>49.908999999999999</v>
      </c>
      <c r="O10" s="30">
        <v>49.908999999999999</v>
      </c>
      <c r="P10" s="30">
        <v>49.908999999999999</v>
      </c>
      <c r="Q10" s="30">
        <v>49.908999999999999</v>
      </c>
      <c r="R10" s="30">
        <v>49.908999999999999</v>
      </c>
      <c r="S10" s="30">
        <v>49.908999999999999</v>
      </c>
      <c r="T10" s="30">
        <v>49.908999999999999</v>
      </c>
      <c r="U10" s="30">
        <v>49.908999999999999</v>
      </c>
      <c r="V10" s="30">
        <v>49.908999999999999</v>
      </c>
      <c r="W10" s="25">
        <v>49.908999999999999</v>
      </c>
      <c r="X10" s="30">
        <v>49.908999999999999</v>
      </c>
      <c r="Y10" s="30">
        <v>49.908999999999999</v>
      </c>
      <c r="Z10" s="22"/>
      <c r="AA10" s="22"/>
      <c r="AB10" s="30">
        <v>49.908999999999999</v>
      </c>
      <c r="AC10" s="30">
        <v>49.908999999999999</v>
      </c>
      <c r="AD10" s="30">
        <v>49.908999999999999</v>
      </c>
      <c r="AE10" s="30">
        <v>49.908999999999999</v>
      </c>
      <c r="AF10" s="22"/>
      <c r="AG10" s="22"/>
      <c r="AH10" s="31">
        <v>49.965000000000003</v>
      </c>
      <c r="AI10" s="29"/>
      <c r="AJ10" s="30">
        <v>49.908999999999999</v>
      </c>
      <c r="AK10" s="23"/>
      <c r="AL10" s="22"/>
      <c r="AM10" s="22"/>
      <c r="AN10" s="22"/>
      <c r="AO10" s="22"/>
    </row>
    <row r="11" spans="1:166" x14ac:dyDescent="0.25">
      <c r="A11" s="9">
        <v>8</v>
      </c>
      <c r="B11" s="32" t="s">
        <v>38</v>
      </c>
      <c r="C11" s="17" t="s">
        <v>36</v>
      </c>
      <c r="D11" s="25">
        <v>-3.5000000000003695E-2</v>
      </c>
      <c r="E11" s="25">
        <v>-3.5000000000003695E-2</v>
      </c>
      <c r="F11" s="25">
        <v>-3.5000000000003695E-2</v>
      </c>
      <c r="G11" s="25">
        <v>-3.5000000000003695E-2</v>
      </c>
      <c r="H11" s="25">
        <v>-3.5000000000003695E-2</v>
      </c>
      <c r="I11" s="25">
        <v>-3.5000000000003695E-2</v>
      </c>
      <c r="J11" s="25">
        <v>-3.5000000000003695E-2</v>
      </c>
      <c r="K11" s="25">
        <v>-3.5000000000003695E-2</v>
      </c>
      <c r="L11" s="25">
        <v>-3.5000000000003695E-2</v>
      </c>
      <c r="M11" s="25">
        <v>-3.5000000000003695E-2</v>
      </c>
      <c r="N11" s="25">
        <v>-3.5000000000003695E-2</v>
      </c>
      <c r="O11" s="25">
        <v>-3.5000000000003695E-2</v>
      </c>
      <c r="P11" s="25">
        <v>-3.5000000000003695E-2</v>
      </c>
      <c r="Q11" s="25">
        <v>-3.5000000000003695E-2</v>
      </c>
      <c r="R11" s="25">
        <v>-3.5000000000003695E-2</v>
      </c>
      <c r="S11" s="25">
        <v>-3.5000000000003695E-2</v>
      </c>
      <c r="T11" s="25">
        <v>-3.5000000000003695E-2</v>
      </c>
      <c r="U11" s="25">
        <v>-3.5000000000003695E-2</v>
      </c>
      <c r="V11" s="25">
        <v>-3.5000000000003695E-2</v>
      </c>
      <c r="W11" s="25">
        <v>-3.5000000000003695E-2</v>
      </c>
      <c r="X11" s="25">
        <v>-3.5000000000003695E-2</v>
      </c>
      <c r="Y11" s="25">
        <v>-3.5000000000003695E-2</v>
      </c>
      <c r="Z11" s="22"/>
      <c r="AA11" s="22"/>
      <c r="AB11" s="25">
        <v>-3.5000000000003695E-2</v>
      </c>
      <c r="AC11" s="25">
        <v>-3.5000000000003695E-2</v>
      </c>
      <c r="AD11" s="25">
        <v>-3.5000000000003695E-2</v>
      </c>
      <c r="AE11" s="25">
        <v>-3.5000000000003695E-2</v>
      </c>
      <c r="AF11" s="22"/>
      <c r="AG11" s="22"/>
      <c r="AH11" s="33">
        <v>-3.2999999999994145E-2</v>
      </c>
      <c r="AI11" s="29"/>
      <c r="AJ11" s="25">
        <v>-3.5000000000003695E-2</v>
      </c>
      <c r="AK11" s="23"/>
      <c r="AL11" s="22"/>
      <c r="AM11" s="22"/>
      <c r="AN11" s="22"/>
      <c r="AO11" s="22"/>
    </row>
    <row r="12" spans="1:166" x14ac:dyDescent="0.25">
      <c r="A12" s="9">
        <v>9</v>
      </c>
      <c r="B12" s="16" t="s">
        <v>39</v>
      </c>
      <c r="C12" s="34" t="s">
        <v>40</v>
      </c>
      <c r="D12" s="28">
        <v>607.67299107136444</v>
      </c>
      <c r="E12" s="28">
        <v>770.73135183711645</v>
      </c>
      <c r="F12" s="28">
        <v>92.676653180790538</v>
      </c>
      <c r="G12" s="28">
        <v>114.29265090522379</v>
      </c>
      <c r="H12" s="28">
        <v>0</v>
      </c>
      <c r="I12" s="28">
        <v>116.92171428570224</v>
      </c>
      <c r="J12" s="28">
        <v>0</v>
      </c>
      <c r="K12" s="28">
        <v>26.068571428566795</v>
      </c>
      <c r="L12" s="28">
        <v>0</v>
      </c>
      <c r="M12" s="28">
        <v>108.57142857141906</v>
      </c>
      <c r="N12" s="28">
        <v>0</v>
      </c>
      <c r="O12" s="28">
        <v>37.142857142851923</v>
      </c>
      <c r="P12" s="28">
        <v>0</v>
      </c>
      <c r="Q12" s="28">
        <v>74.1751534598136</v>
      </c>
      <c r="R12" s="28">
        <v>0</v>
      </c>
      <c r="S12" s="28">
        <v>247.08571428568567</v>
      </c>
      <c r="T12" s="28">
        <v>200.51269531255031</v>
      </c>
      <c r="U12" s="28">
        <v>212.41802857140846</v>
      </c>
      <c r="V12" s="28">
        <v>10.396902901713156</v>
      </c>
      <c r="W12" s="28">
        <v>119.06571428570368</v>
      </c>
      <c r="X12" s="28">
        <v>725.48479352678055</v>
      </c>
      <c r="Y12" s="28">
        <v>839.98285714276892</v>
      </c>
      <c r="Z12" s="22"/>
      <c r="AA12" s="22"/>
      <c r="AB12" s="28">
        <v>0</v>
      </c>
      <c r="AC12" s="28">
        <v>-63.43259759746271</v>
      </c>
      <c r="AD12" s="28">
        <v>65.391322544621332</v>
      </c>
      <c r="AE12" s="28">
        <v>142.477142857129</v>
      </c>
      <c r="AF12" s="22"/>
      <c r="AG12" s="22"/>
      <c r="AH12" s="35">
        <v>0</v>
      </c>
      <c r="AI12" s="29"/>
      <c r="AJ12" s="28">
        <v>0</v>
      </c>
      <c r="AK12" s="23"/>
      <c r="AL12" s="22"/>
      <c r="AM12" s="22"/>
      <c r="AN12" s="22"/>
      <c r="AO12" s="22"/>
    </row>
    <row r="13" spans="1:166" x14ac:dyDescent="0.25">
      <c r="A13" s="9">
        <v>10</v>
      </c>
      <c r="B13" s="16" t="s">
        <v>41</v>
      </c>
      <c r="C13" s="34" t="s">
        <v>40</v>
      </c>
      <c r="D13" s="18">
        <v>70.570262528727852</v>
      </c>
      <c r="E13" s="18">
        <v>70.570262528727852</v>
      </c>
      <c r="F13" s="18">
        <v>26.249158459922334</v>
      </c>
      <c r="G13" s="18">
        <v>26.249158459922334</v>
      </c>
      <c r="H13" s="18">
        <v>35.406664095411728</v>
      </c>
      <c r="I13" s="18">
        <v>35.406664095411728</v>
      </c>
      <c r="J13" s="18">
        <v>72.640480900695778</v>
      </c>
      <c r="K13" s="18">
        <v>72.640480900695778</v>
      </c>
      <c r="L13" s="18">
        <v>54.389770339072271</v>
      </c>
      <c r="M13" s="18">
        <v>54.389770339072271</v>
      </c>
      <c r="N13" s="18">
        <v>42.822502298942496</v>
      </c>
      <c r="O13" s="18">
        <v>42.822502298942496</v>
      </c>
      <c r="P13" s="18">
        <v>58.191271445673763</v>
      </c>
      <c r="Q13" s="18">
        <v>58.191271445673763</v>
      </c>
      <c r="R13" s="18">
        <v>46.390354662378698</v>
      </c>
      <c r="S13" s="18">
        <v>46.390354662378698</v>
      </c>
      <c r="T13" s="18">
        <v>83.296300748641499</v>
      </c>
      <c r="U13" s="18">
        <v>83.296300748641499</v>
      </c>
      <c r="V13" s="18">
        <v>37.855901567726285</v>
      </c>
      <c r="W13" s="18">
        <v>37.855901567726285</v>
      </c>
      <c r="X13" s="18">
        <v>105.64640794222169</v>
      </c>
      <c r="Y13" s="18">
        <v>105.64640794222169</v>
      </c>
      <c r="Z13" s="22"/>
      <c r="AA13" s="22"/>
      <c r="AB13" s="18">
        <v>53.178973834208442</v>
      </c>
      <c r="AC13" s="18">
        <v>53.178973834208442</v>
      </c>
      <c r="AD13" s="18">
        <v>24.378898168273277</v>
      </c>
      <c r="AE13" s="18">
        <v>24.378898168273277</v>
      </c>
      <c r="AF13" s="22"/>
      <c r="AG13" s="22"/>
      <c r="AH13" s="36">
        <v>4.1894747867722302</v>
      </c>
      <c r="AI13" s="29"/>
      <c r="AJ13" s="18">
        <v>5.4785319593786559</v>
      </c>
      <c r="AK13" s="23"/>
      <c r="AL13" s="22"/>
      <c r="AM13" s="22"/>
      <c r="AN13" s="22"/>
      <c r="AO13" s="22"/>
    </row>
    <row r="14" spans="1:166" x14ac:dyDescent="0.25">
      <c r="A14" s="9">
        <v>11</v>
      </c>
      <c r="B14" s="16" t="s">
        <v>42</v>
      </c>
      <c r="C14" s="34"/>
      <c r="D14" s="37">
        <v>8.61</v>
      </c>
      <c r="E14" s="37">
        <v>10.92</v>
      </c>
      <c r="F14" s="37">
        <v>3.53</v>
      </c>
      <c r="G14" s="37">
        <v>4.3499999999999996</v>
      </c>
      <c r="H14" s="37">
        <v>0</v>
      </c>
      <c r="I14" s="37">
        <v>3.3</v>
      </c>
      <c r="J14" s="37">
        <v>0</v>
      </c>
      <c r="K14" s="37">
        <v>0.35</v>
      </c>
      <c r="L14" s="37">
        <v>0</v>
      </c>
      <c r="M14" s="37">
        <v>1.99</v>
      </c>
      <c r="N14" s="37">
        <v>0</v>
      </c>
      <c r="O14" s="37">
        <v>0.86</v>
      </c>
      <c r="P14" s="37">
        <v>0</v>
      </c>
      <c r="Q14" s="37">
        <v>1.27</v>
      </c>
      <c r="R14" s="37">
        <v>0</v>
      </c>
      <c r="S14" s="37">
        <v>5.32</v>
      </c>
      <c r="T14" s="37">
        <v>2.4</v>
      </c>
      <c r="U14" s="37">
        <v>2.5499999999999998</v>
      </c>
      <c r="V14" s="37">
        <v>0.27</v>
      </c>
      <c r="W14" s="37">
        <v>3.14</v>
      </c>
      <c r="X14" s="37">
        <v>6.86</v>
      </c>
      <c r="Y14" s="37">
        <v>7.95</v>
      </c>
      <c r="Z14" s="22"/>
      <c r="AA14" s="22"/>
      <c r="AB14" s="37">
        <v>0</v>
      </c>
      <c r="AC14" s="37">
        <v>-1.19</v>
      </c>
      <c r="AD14" s="37">
        <v>2.68</v>
      </c>
      <c r="AE14" s="37">
        <v>5.84</v>
      </c>
      <c r="AF14" s="22"/>
      <c r="AG14" s="22"/>
      <c r="AH14" s="38">
        <v>0</v>
      </c>
      <c r="AI14" s="39"/>
      <c r="AJ14" s="37">
        <v>0</v>
      </c>
      <c r="AK14" s="40"/>
      <c r="AL14" s="22"/>
      <c r="AM14" s="22"/>
      <c r="AN14" s="22"/>
      <c r="AO14" s="22"/>
    </row>
    <row r="15" spans="1:166" ht="15.75" x14ac:dyDescent="0.25">
      <c r="A15" s="41" t="s">
        <v>43</v>
      </c>
      <c r="B15" s="42"/>
      <c r="C15" s="43"/>
      <c r="D15" s="38">
        <f>TRUNC(IF(D14 &lt; 0, 0, IF(D14 &gt; 1, 1, D14)),2)</f>
        <v>1</v>
      </c>
      <c r="E15" s="38">
        <f t="shared" ref="E15:Y15" si="0">TRUNC(IF(E14 &lt; 0, 0, IF(E14 &gt; 1, 1, E14)),2)</f>
        <v>1</v>
      </c>
      <c r="F15" s="38">
        <f t="shared" si="0"/>
        <v>1</v>
      </c>
      <c r="G15" s="38">
        <f t="shared" si="0"/>
        <v>1</v>
      </c>
      <c r="H15" s="38">
        <f t="shared" si="0"/>
        <v>0</v>
      </c>
      <c r="I15" s="38">
        <f t="shared" si="0"/>
        <v>1</v>
      </c>
      <c r="J15" s="38">
        <f t="shared" si="0"/>
        <v>0</v>
      </c>
      <c r="K15" s="38">
        <f t="shared" si="0"/>
        <v>0.35</v>
      </c>
      <c r="L15" s="38">
        <f t="shared" si="0"/>
        <v>0</v>
      </c>
      <c r="M15" s="38">
        <f t="shared" si="0"/>
        <v>1</v>
      </c>
      <c r="N15" s="38">
        <f t="shared" si="0"/>
        <v>0</v>
      </c>
      <c r="O15" s="38">
        <f t="shared" si="0"/>
        <v>0.86</v>
      </c>
      <c r="P15" s="38">
        <f t="shared" si="0"/>
        <v>0</v>
      </c>
      <c r="Q15" s="38">
        <f t="shared" si="0"/>
        <v>1</v>
      </c>
      <c r="R15" s="38">
        <f t="shared" si="0"/>
        <v>0</v>
      </c>
      <c r="S15" s="38">
        <f t="shared" si="0"/>
        <v>1</v>
      </c>
      <c r="T15" s="38">
        <f t="shared" si="0"/>
        <v>1</v>
      </c>
      <c r="U15" s="38">
        <f t="shared" si="0"/>
        <v>1</v>
      </c>
      <c r="V15" s="38">
        <f t="shared" si="0"/>
        <v>0.27</v>
      </c>
      <c r="W15" s="38">
        <f t="shared" si="0"/>
        <v>1</v>
      </c>
      <c r="X15" s="38">
        <f t="shared" si="0"/>
        <v>1</v>
      </c>
      <c r="Y15" s="38">
        <f t="shared" si="0"/>
        <v>1</v>
      </c>
      <c r="Z15" s="44"/>
      <c r="AA15" s="44"/>
      <c r="AB15" s="38">
        <f t="shared" ref="AB15:AD15" si="1">TRUNC(IF(AB14 &lt; 0, 0, IF(AB14 &gt; 1, 1, AB14)),2)</f>
        <v>0</v>
      </c>
      <c r="AC15" s="38">
        <f t="shared" si="1"/>
        <v>0</v>
      </c>
      <c r="AD15" s="38">
        <f t="shared" si="1"/>
        <v>1</v>
      </c>
      <c r="AE15" s="38">
        <f>TRUNC(IF(AE14 &lt; 0, 0, IF(AE14 &gt; 1, 1, AE14)),2)</f>
        <v>1</v>
      </c>
      <c r="AF15" s="44"/>
      <c r="AG15" s="44"/>
      <c r="AH15" s="38">
        <f t="shared" ref="AH15" si="2">TRUNC(IF(AH14 &lt; 0, 0, IF(AH14 &gt; 1, 1, AH14)),2)</f>
        <v>0</v>
      </c>
      <c r="AI15" s="38">
        <f>TRUNC(IF(AI14 &lt; 0, 0, IF(AI14 &gt; 1, 1, AI14)),2)</f>
        <v>0</v>
      </c>
      <c r="AJ15" s="38">
        <f t="shared" ref="AJ15:AK15" si="3">TRUNC(IF(AJ14 &lt; 0, 0, IF(AJ14 &gt; 1, 1, AJ14)),2)</f>
        <v>0</v>
      </c>
      <c r="AK15" s="38">
        <f t="shared" si="3"/>
        <v>0</v>
      </c>
      <c r="AL15" s="44"/>
      <c r="AM15" s="44"/>
      <c r="AN15" s="44"/>
      <c r="AO15" s="44"/>
      <c r="AP15" s="45"/>
      <c r="AQ15" s="46"/>
      <c r="AR15" s="45"/>
      <c r="AS15" s="45"/>
      <c r="AT15" s="45"/>
      <c r="AU15" s="45"/>
      <c r="AV15" s="45"/>
      <c r="AW15" s="47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8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  <c r="CA15" s="46"/>
      <c r="CB15" s="45"/>
      <c r="CC15" s="46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9"/>
      <c r="CS15" s="38">
        <f t="shared" ref="CS15:FD15" si="4">IF(CS14 &lt; 0, 0, IF(CS14 &gt; 1, 1, CS14))</f>
        <v>0</v>
      </c>
      <c r="CT15" s="38"/>
      <c r="CU15" s="38">
        <f t="shared" si="4"/>
        <v>0</v>
      </c>
      <c r="CV15" s="38"/>
      <c r="CW15" s="38">
        <f t="shared" si="4"/>
        <v>0</v>
      </c>
      <c r="CX15" s="38"/>
      <c r="CY15" s="38">
        <f t="shared" si="4"/>
        <v>0</v>
      </c>
      <c r="CZ15" s="38">
        <f t="shared" si="4"/>
        <v>0</v>
      </c>
      <c r="DA15" s="38">
        <f t="shared" si="4"/>
        <v>0</v>
      </c>
      <c r="DB15" s="38">
        <f t="shared" si="4"/>
        <v>0</v>
      </c>
      <c r="DC15" s="38">
        <f t="shared" si="4"/>
        <v>0</v>
      </c>
      <c r="DD15" s="38"/>
      <c r="DE15" s="38">
        <f t="shared" si="4"/>
        <v>0</v>
      </c>
      <c r="DF15" s="38">
        <f t="shared" si="4"/>
        <v>0</v>
      </c>
      <c r="DG15" s="38">
        <f t="shared" si="4"/>
        <v>0</v>
      </c>
      <c r="DH15" s="38">
        <f t="shared" si="4"/>
        <v>0</v>
      </c>
      <c r="DI15" s="38">
        <f t="shared" si="4"/>
        <v>0</v>
      </c>
      <c r="DJ15" s="38">
        <f t="shared" si="4"/>
        <v>0</v>
      </c>
      <c r="DK15" s="38">
        <f t="shared" si="4"/>
        <v>0</v>
      </c>
      <c r="DL15" s="38">
        <f t="shared" si="4"/>
        <v>0</v>
      </c>
      <c r="DM15" s="38">
        <f t="shared" si="4"/>
        <v>0</v>
      </c>
      <c r="DN15" s="38">
        <f t="shared" si="4"/>
        <v>0</v>
      </c>
      <c r="DO15" s="38">
        <f t="shared" si="4"/>
        <v>0</v>
      </c>
      <c r="DP15" s="38"/>
      <c r="DQ15" s="38">
        <f t="shared" si="4"/>
        <v>0</v>
      </c>
      <c r="DR15" s="38"/>
      <c r="DS15" s="38">
        <f t="shared" si="4"/>
        <v>0</v>
      </c>
      <c r="DT15" s="38"/>
      <c r="DU15" s="38">
        <f t="shared" si="4"/>
        <v>0</v>
      </c>
      <c r="DV15" s="38"/>
      <c r="DW15" s="38">
        <f t="shared" si="4"/>
        <v>0</v>
      </c>
      <c r="DX15" s="38">
        <f t="shared" si="4"/>
        <v>0</v>
      </c>
      <c r="DY15" s="38">
        <f t="shared" si="4"/>
        <v>0</v>
      </c>
      <c r="DZ15" s="38">
        <f t="shared" si="4"/>
        <v>0</v>
      </c>
      <c r="EA15" s="38">
        <f t="shared" si="4"/>
        <v>0</v>
      </c>
      <c r="EB15" s="38">
        <f t="shared" si="4"/>
        <v>0</v>
      </c>
      <c r="EC15" s="38">
        <f t="shared" si="4"/>
        <v>0</v>
      </c>
      <c r="ED15" s="38">
        <f t="shared" si="4"/>
        <v>0</v>
      </c>
      <c r="EE15" s="38">
        <f t="shared" si="4"/>
        <v>0</v>
      </c>
      <c r="EF15" s="38">
        <f t="shared" si="4"/>
        <v>0</v>
      </c>
      <c r="EG15" s="38">
        <f t="shared" si="4"/>
        <v>0</v>
      </c>
      <c r="EH15" s="38">
        <f t="shared" si="4"/>
        <v>0</v>
      </c>
      <c r="EI15" s="38">
        <f t="shared" si="4"/>
        <v>0</v>
      </c>
      <c r="EJ15" s="38">
        <f t="shared" si="4"/>
        <v>0</v>
      </c>
      <c r="EK15" s="38">
        <f t="shared" si="4"/>
        <v>0</v>
      </c>
      <c r="EL15" s="38">
        <f t="shared" si="4"/>
        <v>0</v>
      </c>
      <c r="EM15" s="38">
        <f t="shared" si="4"/>
        <v>0</v>
      </c>
      <c r="EN15" s="38">
        <f t="shared" si="4"/>
        <v>0</v>
      </c>
      <c r="EO15" s="38">
        <f t="shared" si="4"/>
        <v>0</v>
      </c>
      <c r="EP15" s="38">
        <f t="shared" si="4"/>
        <v>0</v>
      </c>
      <c r="EQ15" s="38">
        <f t="shared" si="4"/>
        <v>0</v>
      </c>
      <c r="ER15" s="38">
        <f t="shared" si="4"/>
        <v>0</v>
      </c>
      <c r="ES15" s="38">
        <f t="shared" si="4"/>
        <v>0</v>
      </c>
      <c r="ET15" s="38">
        <f t="shared" si="4"/>
        <v>0</v>
      </c>
      <c r="EU15" s="38">
        <f t="shared" si="4"/>
        <v>0</v>
      </c>
      <c r="EV15" s="38">
        <f t="shared" si="4"/>
        <v>0</v>
      </c>
      <c r="EW15" s="38">
        <f t="shared" si="4"/>
        <v>0</v>
      </c>
      <c r="EX15" s="38">
        <f t="shared" si="4"/>
        <v>0</v>
      </c>
      <c r="EY15" s="38">
        <f t="shared" si="4"/>
        <v>0</v>
      </c>
      <c r="EZ15" s="38">
        <f t="shared" si="4"/>
        <v>0</v>
      </c>
      <c r="FA15" s="38">
        <f t="shared" si="4"/>
        <v>0</v>
      </c>
      <c r="FB15" s="38">
        <f t="shared" si="4"/>
        <v>0</v>
      </c>
      <c r="FC15" s="38">
        <f t="shared" si="4"/>
        <v>0</v>
      </c>
      <c r="FD15" s="38">
        <f t="shared" si="4"/>
        <v>0</v>
      </c>
      <c r="FE15" s="38">
        <f t="shared" ref="FE15:GI15" si="5">IF(FE14 &lt; 0, 0, IF(FE14 &gt; 1, 1, FE14))</f>
        <v>0</v>
      </c>
      <c r="FF15" s="38">
        <f t="shared" si="5"/>
        <v>0</v>
      </c>
      <c r="FG15" s="38">
        <f t="shared" si="5"/>
        <v>0</v>
      </c>
      <c r="FH15" s="38">
        <f t="shared" si="5"/>
        <v>0</v>
      </c>
      <c r="FI15" s="38">
        <f t="shared" si="5"/>
        <v>0</v>
      </c>
      <c r="FJ15" s="38">
        <f t="shared" si="5"/>
        <v>0</v>
      </c>
    </row>
    <row r="16" spans="1:166" s="50" customFormat="1" ht="45" x14ac:dyDescent="0.25">
      <c r="B16" s="51" t="s">
        <v>44</v>
      </c>
      <c r="Z16" s="52" t="s">
        <v>27</v>
      </c>
      <c r="AA16" s="52" t="s">
        <v>27</v>
      </c>
      <c r="AB16" s="52" t="s">
        <v>45</v>
      </c>
      <c r="AC16" s="52" t="s">
        <v>45</v>
      </c>
      <c r="AF16" s="52" t="s">
        <v>27</v>
      </c>
      <c r="AG16" s="52" t="s">
        <v>27</v>
      </c>
      <c r="AJ16" s="50" t="s">
        <v>46</v>
      </c>
    </row>
    <row r="17" spans="2:41" ht="15.75" x14ac:dyDescent="0.25">
      <c r="B17" s="53" t="s">
        <v>47</v>
      </c>
      <c r="C17" s="54"/>
      <c r="D17" s="54"/>
      <c r="E17" s="33">
        <f>IF(ISBLANK(E5), TRUNC(D15,2), TRUNC(E15,2))</f>
        <v>1</v>
      </c>
      <c r="F17" s="33"/>
      <c r="G17" s="33">
        <f>IF(ISBLANK(G5), TRUNC(F15,2), TRUNC(G15,2))</f>
        <v>1</v>
      </c>
      <c r="H17" s="33"/>
      <c r="I17" s="33">
        <f>IF(ISBLANK(I5), TRUNC(H15,2), TRUNC(I15,2))</f>
        <v>1</v>
      </c>
      <c r="J17" s="33"/>
      <c r="K17" s="33">
        <f>IF(ISBLANK(K5), TRUNC(J15,2), TRUNC(K15,2))</f>
        <v>0.35</v>
      </c>
      <c r="L17" s="33"/>
      <c r="M17" s="33">
        <f>IF(ISBLANK(M5), TRUNC(L15,2), TRUNC(M15,2))</f>
        <v>1</v>
      </c>
      <c r="N17" s="33"/>
      <c r="O17" s="33">
        <f>IF(ISBLANK(O5), TRUNC(N15,2), TRUNC(O15,2))</f>
        <v>0.86</v>
      </c>
      <c r="P17" s="33"/>
      <c r="Q17" s="33">
        <f>IF(ISBLANK(Q5), TRUNC(P15,2), TRUNC(Q15,2))</f>
        <v>1</v>
      </c>
      <c r="R17" s="33"/>
      <c r="S17" s="33">
        <f>IF(ISBLANK(S5), TRUNC(R15,2), TRUNC(S15,2))</f>
        <v>1</v>
      </c>
      <c r="T17" s="33"/>
      <c r="U17" s="33">
        <f>IF(ISBLANK(U5), TRUNC(T15,2), TRUNC(U15,2))</f>
        <v>1</v>
      </c>
      <c r="V17" s="33"/>
      <c r="W17" s="33">
        <f>IF(ISBLANK(W5), TRUNC(V15,2), TRUNC(W15,2))</f>
        <v>1</v>
      </c>
      <c r="X17" s="33"/>
      <c r="Y17" s="33">
        <f>IF(ISBLANK(Y5), TRUNC(X15,2), TRUNC(Y15,2))</f>
        <v>1</v>
      </c>
      <c r="Z17" s="33"/>
      <c r="AA17" s="33" t="s">
        <v>48</v>
      </c>
      <c r="AB17" s="33"/>
      <c r="AC17" s="33">
        <f>IF(ISBLANK(AC5), TRUNC(AB15,2), TRUNC(AC15,2))</f>
        <v>0</v>
      </c>
      <c r="AD17" s="33"/>
      <c r="AE17" s="33">
        <f>IF(ISBLANK(AE5), TRUNC(AD15,2), TRUNC(AE15,2))</f>
        <v>1</v>
      </c>
      <c r="AF17" s="33"/>
      <c r="AG17" s="33" t="s">
        <v>48</v>
      </c>
      <c r="AH17" s="33"/>
      <c r="AI17" s="33">
        <f t="shared" ref="AI17" si="6">AH15</f>
        <v>0</v>
      </c>
      <c r="AJ17" s="33"/>
      <c r="AK17" s="33">
        <f>IF(ISBLANK(AK5), TRUNC(AJ15,2), TRUNC(AK15,2))</f>
        <v>0</v>
      </c>
      <c r="AL17" s="54"/>
      <c r="AM17" s="38" t="s">
        <v>48</v>
      </c>
      <c r="AN17" s="54"/>
      <c r="AO17" s="38" t="s">
        <v>48</v>
      </c>
    </row>
    <row r="18" spans="2:41" x14ac:dyDescent="0.25">
      <c r="AD18" s="55"/>
      <c r="AE18" s="56"/>
    </row>
    <row r="19" spans="2:41" x14ac:dyDescent="0.25">
      <c r="AD19" s="55"/>
      <c r="AE19" s="56"/>
    </row>
    <row r="20" spans="2:41" x14ac:dyDescent="0.25">
      <c r="AE20" s="56"/>
    </row>
    <row r="22" spans="2:41" x14ac:dyDescent="0.25">
      <c r="B22" s="57" t="s">
        <v>49</v>
      </c>
    </row>
    <row r="23" spans="2:41" x14ac:dyDescent="0.25">
      <c r="B23" t="s">
        <v>50</v>
      </c>
    </row>
    <row r="24" spans="2:41" x14ac:dyDescent="0.25">
      <c r="B24" t="s">
        <v>51</v>
      </c>
    </row>
    <row r="25" spans="2:41" x14ac:dyDescent="0.25">
      <c r="B25" t="s">
        <v>52</v>
      </c>
    </row>
    <row r="26" spans="2:41" x14ac:dyDescent="0.25">
      <c r="B26" t="s">
        <v>53</v>
      </c>
    </row>
    <row r="27" spans="2:41" x14ac:dyDescent="0.25">
      <c r="B27" t="s">
        <v>54</v>
      </c>
    </row>
    <row r="28" spans="2:41" x14ac:dyDescent="0.25">
      <c r="B28" t="s">
        <v>55</v>
      </c>
    </row>
    <row r="29" spans="2:41" x14ac:dyDescent="0.25">
      <c r="B29" t="s">
        <v>56</v>
      </c>
    </row>
  </sheetData>
  <mergeCells count="33">
    <mergeCell ref="AL4:AL15"/>
    <mergeCell ref="AM4:AM15"/>
    <mergeCell ref="AN4:AN15"/>
    <mergeCell ref="AO4:AO15"/>
    <mergeCell ref="A15:C15"/>
    <mergeCell ref="AN1:AO1"/>
    <mergeCell ref="B2:B3"/>
    <mergeCell ref="C2:C3"/>
    <mergeCell ref="D2:AO2"/>
    <mergeCell ref="Z4:Z15"/>
    <mergeCell ref="AA4:AA15"/>
    <mergeCell ref="AF4:AF15"/>
    <mergeCell ref="AG4:AG15"/>
    <mergeCell ref="AI4:AI7"/>
    <mergeCell ref="AK4:AK14"/>
    <mergeCell ref="AB1:AC1"/>
    <mergeCell ref="AD1:AE1"/>
    <mergeCell ref="AF1:AG1"/>
    <mergeCell ref="AH1:AI1"/>
    <mergeCell ref="AJ1:AK1"/>
    <mergeCell ref="AL1:AM1"/>
    <mergeCell ref="P1:Q1"/>
    <mergeCell ref="R1:S1"/>
    <mergeCell ref="T1:U1"/>
    <mergeCell ref="V1:W1"/>
    <mergeCell ref="X1:Y1"/>
    <mergeCell ref="Z1:AA1"/>
    <mergeCell ref="D1:E1"/>
    <mergeCell ref="F1:G1"/>
    <mergeCell ref="H1:I1"/>
    <mergeCell ref="J1:K1"/>
    <mergeCell ref="L1:M1"/>
    <mergeCell ref="N1:O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A7A5-0B22-4BCF-B834-6016315FB85B}">
  <dimension ref="A1:FJ29"/>
  <sheetViews>
    <sheetView workbookViewId="0">
      <selection activeCell="H24" sqref="H24"/>
    </sheetView>
  </sheetViews>
  <sheetFormatPr defaultRowHeight="15" x14ac:dyDescent="0.25"/>
  <cols>
    <col min="1" max="1" width="5.7109375" bestFit="1" customWidth="1"/>
    <col min="2" max="2" width="64.42578125" bestFit="1" customWidth="1"/>
    <col min="3" max="3" width="10.5703125" bestFit="1" customWidth="1"/>
    <col min="4" max="4" width="12.5703125" customWidth="1"/>
    <col min="5" max="5" width="15.140625" customWidth="1"/>
    <col min="6" max="6" width="12.5703125" customWidth="1"/>
    <col min="7" max="7" width="15.140625" customWidth="1"/>
    <col min="8" max="8" width="12.5703125" customWidth="1"/>
    <col min="9" max="9" width="15.140625" customWidth="1"/>
    <col min="10" max="10" width="12.5703125" customWidth="1"/>
    <col min="11" max="11" width="15.140625" customWidth="1"/>
    <col min="12" max="12" width="12.5703125" customWidth="1"/>
    <col min="13" max="13" width="15.140625" customWidth="1"/>
    <col min="14" max="14" width="22.5703125" bestFit="1" customWidth="1"/>
    <col min="15" max="15" width="18.85546875" customWidth="1"/>
    <col min="16" max="16" width="16.42578125" customWidth="1"/>
    <col min="17" max="17" width="22.42578125" customWidth="1"/>
    <col min="18" max="18" width="12.5703125" customWidth="1"/>
    <col min="19" max="19" width="15.140625" customWidth="1"/>
    <col min="20" max="20" width="12.5703125" customWidth="1"/>
    <col min="21" max="21" width="15.140625" customWidth="1"/>
    <col min="22" max="22" width="20" customWidth="1"/>
    <col min="23" max="23" width="15.140625" customWidth="1"/>
    <col min="24" max="24" width="12.5703125" customWidth="1"/>
    <col min="25" max="25" width="15.140625" customWidth="1"/>
    <col min="26" max="26" width="12.5703125" customWidth="1"/>
    <col min="27" max="27" width="15.140625" customWidth="1"/>
    <col min="28" max="28" width="12.5703125" customWidth="1"/>
    <col min="29" max="29" width="15.140625" customWidth="1"/>
    <col min="30" max="30" width="12.5703125" customWidth="1"/>
    <col min="31" max="31" width="15.140625" customWidth="1"/>
    <col min="32" max="32" width="12.5703125" customWidth="1"/>
    <col min="33" max="33" width="15.140625" customWidth="1"/>
    <col min="34" max="34" width="12.5703125" hidden="1" customWidth="1"/>
    <col min="35" max="35" width="15.140625" hidden="1" customWidth="1"/>
    <col min="36" max="36" width="12.5703125" customWidth="1"/>
    <col min="37" max="37" width="15.140625" customWidth="1"/>
    <col min="38" max="38" width="12.5703125" customWidth="1"/>
    <col min="39" max="39" width="15.140625" customWidth="1"/>
    <col min="40" max="40" width="12.5703125" customWidth="1"/>
    <col min="41" max="41" width="15.140625" customWidth="1"/>
  </cols>
  <sheetData>
    <row r="1" spans="1:166" ht="15.75" x14ac:dyDescent="0.25">
      <c r="A1" s="1"/>
      <c r="B1" s="2"/>
      <c r="C1" s="3"/>
      <c r="D1" s="4" t="s">
        <v>0</v>
      </c>
      <c r="E1" s="5"/>
      <c r="F1" s="4" t="s">
        <v>1</v>
      </c>
      <c r="G1" s="5"/>
      <c r="H1" s="4" t="s">
        <v>2</v>
      </c>
      <c r="I1" s="5"/>
      <c r="J1" s="4" t="s">
        <v>3</v>
      </c>
      <c r="K1" s="5"/>
      <c r="L1" s="4" t="s">
        <v>4</v>
      </c>
      <c r="M1" s="5"/>
      <c r="N1" s="4" t="s">
        <v>5</v>
      </c>
      <c r="O1" s="5"/>
      <c r="P1" s="4" t="s">
        <v>6</v>
      </c>
      <c r="Q1" s="5"/>
      <c r="R1" s="4" t="s">
        <v>7</v>
      </c>
      <c r="S1" s="5"/>
      <c r="T1" s="4" t="s">
        <v>8</v>
      </c>
      <c r="U1" s="5"/>
      <c r="V1" s="4" t="s">
        <v>9</v>
      </c>
      <c r="W1" s="5"/>
      <c r="X1" s="4" t="s">
        <v>10</v>
      </c>
      <c r="Y1" s="5"/>
      <c r="Z1" s="4" t="s">
        <v>11</v>
      </c>
      <c r="AA1" s="5"/>
      <c r="AB1" s="4" t="s">
        <v>12</v>
      </c>
      <c r="AC1" s="5"/>
      <c r="AD1" s="4" t="s">
        <v>13</v>
      </c>
      <c r="AE1" s="5"/>
      <c r="AF1" s="4" t="s">
        <v>14</v>
      </c>
      <c r="AG1" s="5"/>
      <c r="AH1" s="6" t="s">
        <v>15</v>
      </c>
      <c r="AI1" s="7"/>
      <c r="AJ1" s="4" t="s">
        <v>16</v>
      </c>
      <c r="AK1" s="5"/>
      <c r="AL1" s="6" t="s">
        <v>17</v>
      </c>
      <c r="AM1" s="6"/>
      <c r="AN1" s="6" t="s">
        <v>18</v>
      </c>
      <c r="AO1" s="8"/>
    </row>
    <row r="2" spans="1:166" ht="46.5" x14ac:dyDescent="0.25">
      <c r="A2" s="9" t="s">
        <v>19</v>
      </c>
      <c r="B2" s="10" t="s">
        <v>20</v>
      </c>
      <c r="C2" s="10" t="s">
        <v>21</v>
      </c>
      <c r="D2" s="11" t="s">
        <v>57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3"/>
    </row>
    <row r="3" spans="1:166" ht="30" x14ac:dyDescent="0.25">
      <c r="A3" s="9"/>
      <c r="B3" s="14"/>
      <c r="C3" s="14"/>
      <c r="D3" s="15" t="s">
        <v>23</v>
      </c>
      <c r="E3" s="15" t="s">
        <v>24</v>
      </c>
      <c r="F3" s="15" t="s">
        <v>23</v>
      </c>
      <c r="G3" s="15" t="s">
        <v>24</v>
      </c>
      <c r="H3" s="15" t="s">
        <v>23</v>
      </c>
      <c r="I3" s="15" t="s">
        <v>24</v>
      </c>
      <c r="J3" s="15" t="s">
        <v>23</v>
      </c>
      <c r="K3" s="15" t="s">
        <v>24</v>
      </c>
      <c r="L3" s="15" t="s">
        <v>23</v>
      </c>
      <c r="M3" s="15" t="s">
        <v>24</v>
      </c>
      <c r="N3" s="15" t="s">
        <v>23</v>
      </c>
      <c r="O3" s="15" t="s">
        <v>24</v>
      </c>
      <c r="P3" s="15" t="s">
        <v>23</v>
      </c>
      <c r="Q3" s="15" t="s">
        <v>24</v>
      </c>
      <c r="R3" s="15" t="s">
        <v>23</v>
      </c>
      <c r="S3" s="15" t="s">
        <v>24</v>
      </c>
      <c r="T3" s="15" t="s">
        <v>23</v>
      </c>
      <c r="U3" s="15" t="s">
        <v>24</v>
      </c>
      <c r="V3" s="15" t="s">
        <v>23</v>
      </c>
      <c r="W3" s="15" t="s">
        <v>24</v>
      </c>
      <c r="X3" s="15" t="s">
        <v>23</v>
      </c>
      <c r="Y3" s="15" t="s">
        <v>24</v>
      </c>
      <c r="Z3" s="15" t="s">
        <v>23</v>
      </c>
      <c r="AA3" s="15" t="s">
        <v>24</v>
      </c>
      <c r="AB3" s="15" t="s">
        <v>23</v>
      </c>
      <c r="AC3" s="15" t="s">
        <v>24</v>
      </c>
      <c r="AD3" s="15" t="s">
        <v>23</v>
      </c>
      <c r="AE3" s="15" t="s">
        <v>24</v>
      </c>
      <c r="AF3" s="15" t="s">
        <v>23</v>
      </c>
      <c r="AG3" s="15" t="s">
        <v>24</v>
      </c>
      <c r="AH3" s="15" t="s">
        <v>23</v>
      </c>
      <c r="AI3" s="15" t="s">
        <v>24</v>
      </c>
      <c r="AJ3" s="15" t="s">
        <v>23</v>
      </c>
      <c r="AK3" s="15" t="s">
        <v>24</v>
      </c>
      <c r="AL3" s="15" t="s">
        <v>23</v>
      </c>
      <c r="AM3" s="15" t="s">
        <v>24</v>
      </c>
      <c r="AN3" s="15" t="s">
        <v>23</v>
      </c>
      <c r="AO3" s="15" t="s">
        <v>24</v>
      </c>
    </row>
    <row r="4" spans="1:166" ht="15" customHeight="1" x14ac:dyDescent="0.25">
      <c r="A4" s="9">
        <v>1</v>
      </c>
      <c r="B4" s="16" t="s">
        <v>25</v>
      </c>
      <c r="C4" s="17" t="s">
        <v>26</v>
      </c>
      <c r="D4" s="18">
        <v>-1175.37329101563</v>
      </c>
      <c r="E4" s="18">
        <v>-1308.1933260000001</v>
      </c>
      <c r="F4" s="19" t="s">
        <v>30</v>
      </c>
      <c r="G4" s="19" t="s">
        <v>30</v>
      </c>
      <c r="H4" s="18">
        <v>-742.50079345703102</v>
      </c>
      <c r="I4" s="36">
        <v>-823.63835999999992</v>
      </c>
      <c r="J4" s="18">
        <v>-1426.92102050781</v>
      </c>
      <c r="K4" s="18">
        <v>-1502.2969000000001</v>
      </c>
      <c r="L4" s="18">
        <v>-928.24542236328102</v>
      </c>
      <c r="M4" s="36">
        <v>-988.8</v>
      </c>
      <c r="N4" s="19" t="s">
        <v>27</v>
      </c>
      <c r="O4" s="19" t="s">
        <v>27</v>
      </c>
      <c r="P4" s="19" t="s">
        <v>27</v>
      </c>
      <c r="Q4" s="19" t="s">
        <v>27</v>
      </c>
      <c r="R4" s="18">
        <v>-719.48480224609398</v>
      </c>
      <c r="S4" s="36">
        <v>-841.37424999999996</v>
      </c>
      <c r="T4" s="18">
        <v>-1535.59228515625</v>
      </c>
      <c r="U4" s="36">
        <v>-1617.375855</v>
      </c>
      <c r="V4" s="18">
        <v>-1267.54528808594</v>
      </c>
      <c r="W4" s="18">
        <v>-1324.1448</v>
      </c>
      <c r="X4" s="18">
        <v>-1266.9443359375</v>
      </c>
      <c r="Y4" s="36">
        <v>-1336.9319</v>
      </c>
      <c r="Z4" s="18">
        <v>-664.84436035156295</v>
      </c>
      <c r="AA4" s="36">
        <v>-706.71609999999998</v>
      </c>
      <c r="AB4" s="18">
        <v>-508.72390747070301</v>
      </c>
      <c r="AC4" s="36">
        <v>-526.08861769999999</v>
      </c>
      <c r="AD4" s="18">
        <v>-479.863037109375</v>
      </c>
      <c r="AE4" s="36">
        <v>-527.63739999999996</v>
      </c>
      <c r="AF4" s="18">
        <v>-1081.498046875</v>
      </c>
      <c r="AG4" s="21" t="s">
        <v>29</v>
      </c>
      <c r="AH4" s="20">
        <v>-67.744163513183594</v>
      </c>
      <c r="AI4" s="19" t="s">
        <v>28</v>
      </c>
      <c r="AJ4" s="18">
        <v>-48.745716094970703</v>
      </c>
      <c r="AK4" s="18">
        <v>-48.77410888671875</v>
      </c>
      <c r="AL4" s="19" t="s">
        <v>30</v>
      </c>
      <c r="AM4" s="19" t="s">
        <v>30</v>
      </c>
      <c r="AN4" s="19" t="s">
        <v>30</v>
      </c>
      <c r="AO4" s="19" t="s">
        <v>30</v>
      </c>
    </row>
    <row r="5" spans="1:166" x14ac:dyDescent="0.25">
      <c r="A5" s="9">
        <v>2</v>
      </c>
      <c r="B5" s="16" t="s">
        <v>31</v>
      </c>
      <c r="C5" s="17" t="s">
        <v>26</v>
      </c>
      <c r="D5" s="18">
        <v>-1232.82568359375</v>
      </c>
      <c r="E5" s="18">
        <v>-1343.0246059999999</v>
      </c>
      <c r="F5" s="22"/>
      <c r="G5" s="22"/>
      <c r="H5" s="18">
        <v>-740.600830078125</v>
      </c>
      <c r="I5" s="36">
        <v>-815.48826000000008</v>
      </c>
      <c r="J5" s="18">
        <v>-1416.78869628906</v>
      </c>
      <c r="K5" s="18">
        <v>-1496.2378000000001</v>
      </c>
      <c r="L5" s="18">
        <v>-918.22937011718795</v>
      </c>
      <c r="M5" s="36">
        <v>-991.9</v>
      </c>
      <c r="N5" s="22"/>
      <c r="O5" s="22"/>
      <c r="P5" s="22"/>
      <c r="Q5" s="22"/>
      <c r="R5" s="18">
        <v>-726.16937255859398</v>
      </c>
      <c r="S5" s="36">
        <v>-849.46469000000002</v>
      </c>
      <c r="T5" s="18">
        <v>-1530.15588378906</v>
      </c>
      <c r="U5" s="36">
        <v>-1615.2486570000001</v>
      </c>
      <c r="V5" s="18">
        <v>-1273.59069824219</v>
      </c>
      <c r="W5" s="18">
        <v>-1326.9648</v>
      </c>
      <c r="X5" s="18">
        <v>-1275.31359863281</v>
      </c>
      <c r="Y5" s="36">
        <v>-1348.6253999999999</v>
      </c>
      <c r="Z5" s="18">
        <v>-678.54473876953102</v>
      </c>
      <c r="AA5" s="36">
        <v>-721.86890000000005</v>
      </c>
      <c r="AB5" s="18">
        <v>-511.70480346679699</v>
      </c>
      <c r="AC5" s="36">
        <v>-531.55007430000001</v>
      </c>
      <c r="AD5" s="18">
        <v>-488.08581542968801</v>
      </c>
      <c r="AE5" s="36">
        <v>-532.8768</v>
      </c>
      <c r="AF5" s="18">
        <v>-1083.701171875</v>
      </c>
      <c r="AG5" s="23"/>
      <c r="AH5" s="20">
        <v>-67.744163513183594</v>
      </c>
      <c r="AI5" s="22"/>
      <c r="AJ5" s="18">
        <v>-48.134872436523402</v>
      </c>
      <c r="AK5" s="18">
        <v>-50.50225830078125</v>
      </c>
      <c r="AL5" s="22"/>
      <c r="AM5" s="22"/>
      <c r="AN5" s="22"/>
      <c r="AO5" s="22"/>
    </row>
    <row r="6" spans="1:166" x14ac:dyDescent="0.25">
      <c r="A6" s="9">
        <v>3</v>
      </c>
      <c r="B6" s="16" t="s">
        <v>32</v>
      </c>
      <c r="C6" s="17" t="s">
        <v>26</v>
      </c>
      <c r="D6" s="24">
        <v>-57.452392578119998</v>
      </c>
      <c r="E6" s="24">
        <v>-34.831279999999879</v>
      </c>
      <c r="F6" s="22"/>
      <c r="G6" s="22"/>
      <c r="H6" s="24">
        <v>1.8999633789060226</v>
      </c>
      <c r="I6" s="58">
        <v>8.1500999999998385</v>
      </c>
      <c r="J6" s="24">
        <v>10.13232421875</v>
      </c>
      <c r="K6" s="18">
        <v>6.059099999999944</v>
      </c>
      <c r="L6" s="24">
        <v>10.016052246093068</v>
      </c>
      <c r="M6" s="36">
        <v>-3.1000000000000227</v>
      </c>
      <c r="N6" s="22"/>
      <c r="O6" s="22"/>
      <c r="P6" s="22"/>
      <c r="Q6" s="22"/>
      <c r="R6" s="24">
        <v>-6.6845703125</v>
      </c>
      <c r="S6" s="58">
        <v>-8.0904400000000578</v>
      </c>
      <c r="T6" s="24">
        <v>5.4364013671900011</v>
      </c>
      <c r="U6" s="36">
        <v>2.1271979999999076</v>
      </c>
      <c r="V6" s="24">
        <v>-6.04541015625</v>
      </c>
      <c r="W6" s="25">
        <v>-2.8199999999999363</v>
      </c>
      <c r="X6" s="24">
        <v>-8.3692626953099989</v>
      </c>
      <c r="Y6" s="36">
        <v>-11.693499999999858</v>
      </c>
      <c r="Z6" s="24">
        <v>-13.700378417968068</v>
      </c>
      <c r="AA6" s="58">
        <v>-15.15280000000007</v>
      </c>
      <c r="AB6" s="24">
        <v>-2.9808959960939774</v>
      </c>
      <c r="AC6" s="36">
        <v>-5.4614566000000195</v>
      </c>
      <c r="AD6" s="24">
        <v>-8.2227783203130116</v>
      </c>
      <c r="AE6" s="58">
        <v>-5.239400000000046</v>
      </c>
      <c r="AF6" s="24">
        <v>-2.203125</v>
      </c>
      <c r="AG6" s="23"/>
      <c r="AH6" s="26">
        <v>0</v>
      </c>
      <c r="AI6" s="22"/>
      <c r="AJ6" s="24">
        <v>0.61084365844730115</v>
      </c>
      <c r="AK6" s="18">
        <v>-1.7281494140625</v>
      </c>
      <c r="AL6" s="22"/>
      <c r="AM6" s="22"/>
      <c r="AN6" s="22"/>
      <c r="AO6" s="22"/>
    </row>
    <row r="7" spans="1:166" x14ac:dyDescent="0.25">
      <c r="A7" s="9">
        <v>4</v>
      </c>
      <c r="B7" s="16" t="s">
        <v>33</v>
      </c>
      <c r="C7" s="17" t="s">
        <v>26</v>
      </c>
      <c r="D7" s="27">
        <v>0</v>
      </c>
      <c r="E7" s="27">
        <v>0</v>
      </c>
      <c r="F7" s="22"/>
      <c r="G7" s="22"/>
      <c r="H7" s="27">
        <v>0</v>
      </c>
      <c r="I7" s="59">
        <v>0</v>
      </c>
      <c r="J7" s="27">
        <v>0</v>
      </c>
      <c r="K7" s="27">
        <v>0</v>
      </c>
      <c r="L7" s="27">
        <v>0</v>
      </c>
      <c r="M7" s="59">
        <v>0</v>
      </c>
      <c r="N7" s="22"/>
      <c r="O7" s="22"/>
      <c r="P7" s="22"/>
      <c r="Q7" s="22"/>
      <c r="R7" s="27">
        <v>0</v>
      </c>
      <c r="S7" s="59">
        <v>0</v>
      </c>
      <c r="T7" s="27">
        <v>0</v>
      </c>
      <c r="U7" s="59">
        <v>0</v>
      </c>
      <c r="V7" s="27">
        <v>0</v>
      </c>
      <c r="W7" s="28">
        <v>0</v>
      </c>
      <c r="X7" s="27">
        <v>0</v>
      </c>
      <c r="Y7" s="59">
        <v>0</v>
      </c>
      <c r="Z7" s="27">
        <v>0</v>
      </c>
      <c r="AA7" s="59">
        <v>0</v>
      </c>
      <c r="AB7" s="27">
        <v>0</v>
      </c>
      <c r="AC7" s="59">
        <v>0</v>
      </c>
      <c r="AD7" s="27">
        <v>0</v>
      </c>
      <c r="AE7" s="59">
        <v>0</v>
      </c>
      <c r="AF7" s="27">
        <v>0</v>
      </c>
      <c r="AG7" s="23"/>
      <c r="AH7" s="26">
        <v>0</v>
      </c>
      <c r="AI7" s="22"/>
      <c r="AJ7" s="27">
        <v>0</v>
      </c>
      <c r="AK7" s="18">
        <v>0</v>
      </c>
      <c r="AL7" s="22"/>
      <c r="AM7" s="22"/>
      <c r="AN7" s="22"/>
      <c r="AO7" s="22"/>
    </row>
    <row r="8" spans="1:166" x14ac:dyDescent="0.25">
      <c r="A8" s="9">
        <v>5</v>
      </c>
      <c r="B8" s="16" t="s">
        <v>34</v>
      </c>
      <c r="C8" s="17" t="s">
        <v>26</v>
      </c>
      <c r="D8" s="24">
        <v>-57.452392578119998</v>
      </c>
      <c r="E8" s="24">
        <v>-34.831279999999879</v>
      </c>
      <c r="F8" s="22"/>
      <c r="G8" s="22"/>
      <c r="H8" s="24">
        <v>1.8999633789060226</v>
      </c>
      <c r="I8" s="58">
        <v>8.1500999999998385</v>
      </c>
      <c r="J8" s="24">
        <v>10.13232421875</v>
      </c>
      <c r="K8" s="24">
        <v>6.059099999999944</v>
      </c>
      <c r="L8" s="24">
        <v>10.016052246093068</v>
      </c>
      <c r="M8" s="58">
        <v>-3.1000000000000227</v>
      </c>
      <c r="N8" s="22"/>
      <c r="O8" s="22"/>
      <c r="P8" s="22"/>
      <c r="Q8" s="22"/>
      <c r="R8" s="24">
        <v>-6.6845703125</v>
      </c>
      <c r="S8" s="58">
        <v>-8.0904400000000578</v>
      </c>
      <c r="T8" s="24">
        <v>5.4364013671900011</v>
      </c>
      <c r="U8" s="58">
        <v>2.1271979999999076</v>
      </c>
      <c r="V8" s="24">
        <v>-6.04541015625</v>
      </c>
      <c r="W8" s="25">
        <v>-2.8199999999999363</v>
      </c>
      <c r="X8" s="24">
        <v>-8.3692626953099989</v>
      </c>
      <c r="Y8" s="58">
        <v>-11.693499999999858</v>
      </c>
      <c r="Z8" s="24">
        <v>-13.700378417968068</v>
      </c>
      <c r="AA8" s="58">
        <v>-15.15280000000007</v>
      </c>
      <c r="AB8" s="24">
        <v>-2.9808959960939774</v>
      </c>
      <c r="AC8" s="58">
        <v>-5.4614566000000195</v>
      </c>
      <c r="AD8" s="24">
        <v>-8.2227783203130116</v>
      </c>
      <c r="AE8" s="58">
        <v>-5.239400000000046</v>
      </c>
      <c r="AF8" s="24">
        <v>-2.203125</v>
      </c>
      <c r="AG8" s="23"/>
      <c r="AH8" s="26">
        <v>0</v>
      </c>
      <c r="AI8" s="29"/>
      <c r="AJ8" s="24">
        <v>0.61084365844730115</v>
      </c>
      <c r="AK8" s="18">
        <v>-1.7281494140625</v>
      </c>
      <c r="AL8" s="22"/>
      <c r="AM8" s="22"/>
      <c r="AN8" s="22"/>
      <c r="AO8" s="22"/>
    </row>
    <row r="9" spans="1:166" x14ac:dyDescent="0.25">
      <c r="A9" s="9">
        <v>6</v>
      </c>
      <c r="B9" s="16" t="s">
        <v>35</v>
      </c>
      <c r="C9" s="17" t="s">
        <v>36</v>
      </c>
      <c r="D9" s="30">
        <v>49.930999999999997</v>
      </c>
      <c r="E9" s="30">
        <v>49.930999999999997</v>
      </c>
      <c r="F9" s="22"/>
      <c r="G9" s="22"/>
      <c r="H9" s="30">
        <v>49.930999999999997</v>
      </c>
      <c r="I9" s="31">
        <v>49.930999999999997</v>
      </c>
      <c r="J9" s="30">
        <v>49.930999999999997</v>
      </c>
      <c r="K9" s="30">
        <v>49.930999999999997</v>
      </c>
      <c r="L9" s="30">
        <v>49.930999999999997</v>
      </c>
      <c r="M9" s="31">
        <v>49.930999999999997</v>
      </c>
      <c r="N9" s="22"/>
      <c r="O9" s="22"/>
      <c r="P9" s="22"/>
      <c r="Q9" s="22"/>
      <c r="R9" s="30">
        <v>49.930999999999997</v>
      </c>
      <c r="S9" s="31">
        <v>49.930999999999997</v>
      </c>
      <c r="T9" s="30">
        <v>49.930999999999997</v>
      </c>
      <c r="U9" s="31">
        <v>49.930999999999997</v>
      </c>
      <c r="V9" s="30">
        <v>49.930999999999997</v>
      </c>
      <c r="W9" s="25">
        <v>49.930999999999997</v>
      </c>
      <c r="X9" s="30">
        <v>49.930999999999997</v>
      </c>
      <c r="Y9" s="31">
        <v>49.930999999999997</v>
      </c>
      <c r="Z9" s="30">
        <v>49.930999999999997</v>
      </c>
      <c r="AA9" s="31">
        <v>49.930999999999997</v>
      </c>
      <c r="AB9" s="30">
        <v>49.930999999999997</v>
      </c>
      <c r="AC9" s="31">
        <v>49.930999999999997</v>
      </c>
      <c r="AD9" s="30">
        <v>49.930999999999997</v>
      </c>
      <c r="AE9" s="31">
        <v>49.930999999999997</v>
      </c>
      <c r="AF9" s="30">
        <v>49.930999999999997</v>
      </c>
      <c r="AG9" s="23"/>
      <c r="AH9" s="31">
        <v>49.997999999999998</v>
      </c>
      <c r="AI9" s="29"/>
      <c r="AJ9" s="30">
        <v>49.930999999999997</v>
      </c>
      <c r="AK9" s="18">
        <v>49.930999999999997</v>
      </c>
      <c r="AL9" s="22"/>
      <c r="AM9" s="22"/>
      <c r="AN9" s="22"/>
      <c r="AO9" s="22"/>
    </row>
    <row r="10" spans="1:166" x14ac:dyDescent="0.25">
      <c r="A10" s="9">
        <v>7</v>
      </c>
      <c r="B10" s="16" t="s">
        <v>37</v>
      </c>
      <c r="C10" s="17" t="s">
        <v>36</v>
      </c>
      <c r="D10" s="30">
        <v>49.893000000000001</v>
      </c>
      <c r="E10" s="30">
        <v>49.893000000000001</v>
      </c>
      <c r="F10" s="22"/>
      <c r="G10" s="22"/>
      <c r="H10" s="30">
        <v>49.893000000000001</v>
      </c>
      <c r="I10" s="31">
        <v>49.893000000000001</v>
      </c>
      <c r="J10" s="30">
        <v>49.893000000000001</v>
      </c>
      <c r="K10" s="30">
        <v>49.893000000000001</v>
      </c>
      <c r="L10" s="30">
        <v>49.893000000000001</v>
      </c>
      <c r="M10" s="31">
        <v>49.893000000000001</v>
      </c>
      <c r="N10" s="22"/>
      <c r="O10" s="22"/>
      <c r="P10" s="22"/>
      <c r="Q10" s="22"/>
      <c r="R10" s="30">
        <v>49.893000000000001</v>
      </c>
      <c r="S10" s="31">
        <v>49.893000000000001</v>
      </c>
      <c r="T10" s="30">
        <v>49.893000000000001</v>
      </c>
      <c r="U10" s="31">
        <v>49.893000000000001</v>
      </c>
      <c r="V10" s="30">
        <v>49.893000000000001</v>
      </c>
      <c r="W10" s="25">
        <v>49.893000000000001</v>
      </c>
      <c r="X10" s="30">
        <v>49.893000000000001</v>
      </c>
      <c r="Y10" s="31">
        <v>49.893000000000001</v>
      </c>
      <c r="Z10" s="30">
        <v>49.893000000000001</v>
      </c>
      <c r="AA10" s="31">
        <v>49.893000000000001</v>
      </c>
      <c r="AB10" s="30">
        <v>49.893000000000001</v>
      </c>
      <c r="AC10" s="31">
        <v>49.893000000000001</v>
      </c>
      <c r="AD10" s="30">
        <v>49.893000000000001</v>
      </c>
      <c r="AE10" s="31">
        <v>49.893000000000001</v>
      </c>
      <c r="AF10" s="30">
        <v>49.893000000000001</v>
      </c>
      <c r="AG10" s="23"/>
      <c r="AH10" s="31">
        <v>49.965000000000003</v>
      </c>
      <c r="AI10" s="29"/>
      <c r="AJ10" s="30">
        <v>49.893000000000001</v>
      </c>
      <c r="AK10" s="18">
        <v>49.893000000000001</v>
      </c>
      <c r="AL10" s="22"/>
      <c r="AM10" s="22"/>
      <c r="AN10" s="22"/>
      <c r="AO10" s="22"/>
    </row>
    <row r="11" spans="1:166" x14ac:dyDescent="0.25">
      <c r="A11" s="9">
        <v>8</v>
      </c>
      <c r="B11" s="32" t="s">
        <v>38</v>
      </c>
      <c r="C11" s="17" t="s">
        <v>36</v>
      </c>
      <c r="D11" s="25">
        <v>-3.7999999999996703E-2</v>
      </c>
      <c r="E11" s="25">
        <v>-3.7999999999996703E-2</v>
      </c>
      <c r="F11" s="22"/>
      <c r="G11" s="22"/>
      <c r="H11" s="25">
        <v>-3.7999999999996703E-2</v>
      </c>
      <c r="I11" s="33">
        <v>-3.7999999999996703E-2</v>
      </c>
      <c r="J11" s="25">
        <v>-3.7999999999996703E-2</v>
      </c>
      <c r="K11" s="25">
        <v>-3.7999999999996703E-2</v>
      </c>
      <c r="L11" s="25">
        <v>-3.7999999999996703E-2</v>
      </c>
      <c r="M11" s="33">
        <v>-3.7999999999996703E-2</v>
      </c>
      <c r="N11" s="22"/>
      <c r="O11" s="22"/>
      <c r="P11" s="22"/>
      <c r="Q11" s="22"/>
      <c r="R11" s="25">
        <v>-3.7999999999996703E-2</v>
      </c>
      <c r="S11" s="33">
        <v>-3.7999999999996703E-2</v>
      </c>
      <c r="T11" s="25">
        <v>-3.7999999999996703E-2</v>
      </c>
      <c r="U11" s="33">
        <v>-3.7999999999996703E-2</v>
      </c>
      <c r="V11" s="25">
        <v>-3.7999999999996703E-2</v>
      </c>
      <c r="W11" s="25">
        <v>-3.7999999999996703E-2</v>
      </c>
      <c r="X11" s="25">
        <v>-3.7999999999996703E-2</v>
      </c>
      <c r="Y11" s="33">
        <v>-3.7999999999996703E-2</v>
      </c>
      <c r="Z11" s="25">
        <v>-3.7999999999996703E-2</v>
      </c>
      <c r="AA11" s="33">
        <v>-3.7999999999996703E-2</v>
      </c>
      <c r="AB11" s="25">
        <v>-3.7999999999996703E-2</v>
      </c>
      <c r="AC11" s="33">
        <v>-3.7999999999996703E-2</v>
      </c>
      <c r="AD11" s="25">
        <v>-3.7999999999996703E-2</v>
      </c>
      <c r="AE11" s="33">
        <v>-3.7999999999996703E-2</v>
      </c>
      <c r="AF11" s="25">
        <v>-3.7999999999996703E-2</v>
      </c>
      <c r="AG11" s="23"/>
      <c r="AH11" s="33">
        <v>-3.2999999999994145E-2</v>
      </c>
      <c r="AI11" s="29"/>
      <c r="AJ11" s="25">
        <v>-3.7999999999996703E-2</v>
      </c>
      <c r="AK11" s="18">
        <v>-3.7999999999996703E-2</v>
      </c>
      <c r="AL11" s="22"/>
      <c r="AM11" s="22"/>
      <c r="AN11" s="22"/>
      <c r="AO11" s="22"/>
    </row>
    <row r="12" spans="1:166" x14ac:dyDescent="0.25">
      <c r="A12" s="9">
        <v>9</v>
      </c>
      <c r="B12" s="16" t="s">
        <v>39</v>
      </c>
      <c r="C12" s="34" t="s">
        <v>40</v>
      </c>
      <c r="D12" s="28">
        <v>1511.9050678453943</v>
      </c>
      <c r="E12" s="28">
        <v>916.61263157902374</v>
      </c>
      <c r="F12" s="22"/>
      <c r="G12" s="22"/>
      <c r="H12" s="28">
        <v>-49.999036287004934</v>
      </c>
      <c r="I12" s="35">
        <v>-214.47631578948804</v>
      </c>
      <c r="J12" s="28">
        <v>-266.64011101975996</v>
      </c>
      <c r="K12" s="28">
        <v>-159.45000000001235</v>
      </c>
      <c r="L12" s="28">
        <v>-263.58032226562995</v>
      </c>
      <c r="M12" s="35">
        <v>81.578947368428729</v>
      </c>
      <c r="N12" s="22"/>
      <c r="O12" s="22"/>
      <c r="P12" s="22"/>
      <c r="Q12" s="22"/>
      <c r="R12" s="28">
        <v>175.90974506580474</v>
      </c>
      <c r="S12" s="35">
        <v>212.90631578949368</v>
      </c>
      <c r="T12" s="28">
        <v>-143.06319387343351</v>
      </c>
      <c r="U12" s="35">
        <v>-55.978894736844531</v>
      </c>
      <c r="V12" s="28">
        <v>159.08974095396118</v>
      </c>
      <c r="W12" s="28">
        <v>74.21052631579424</v>
      </c>
      <c r="X12" s="28">
        <v>220.24375513975593</v>
      </c>
      <c r="Y12" s="35">
        <v>307.72368421054927</v>
      </c>
      <c r="Z12" s="28">
        <v>360.5362741570857</v>
      </c>
      <c r="AA12" s="35">
        <v>398.75789473687854</v>
      </c>
      <c r="AB12" s="28">
        <v>78.444631476164105</v>
      </c>
      <c r="AC12" s="35">
        <v>143.72254210527615</v>
      </c>
      <c r="AD12" s="28">
        <v>216.38890316615067</v>
      </c>
      <c r="AE12" s="35">
        <v>137.87894736843424</v>
      </c>
      <c r="AF12" s="28">
        <v>57.976973684215558</v>
      </c>
      <c r="AG12" s="23"/>
      <c r="AH12" s="35">
        <v>0</v>
      </c>
      <c r="AI12" s="29"/>
      <c r="AJ12" s="28">
        <v>-16.074833117035634</v>
      </c>
      <c r="AK12" s="18">
        <v>45.477616159543416</v>
      </c>
      <c r="AL12" s="22"/>
      <c r="AM12" s="22"/>
      <c r="AN12" s="22"/>
      <c r="AO12" s="22"/>
    </row>
    <row r="13" spans="1:166" x14ac:dyDescent="0.25">
      <c r="A13" s="9">
        <v>10</v>
      </c>
      <c r="B13" s="16" t="s">
        <v>41</v>
      </c>
      <c r="C13" s="34" t="s">
        <v>40</v>
      </c>
      <c r="D13" s="18">
        <v>45.366597339896465</v>
      </c>
      <c r="E13" s="18">
        <v>45.366597339896465</v>
      </c>
      <c r="F13" s="22"/>
      <c r="G13" s="22"/>
      <c r="H13" s="18">
        <v>22.761426918478964</v>
      </c>
      <c r="I13" s="36">
        <v>22.761426918478964</v>
      </c>
      <c r="J13" s="18">
        <v>46.697452007590137</v>
      </c>
      <c r="K13" s="18">
        <v>46.697452007590137</v>
      </c>
      <c r="L13" s="18">
        <v>34.964852360832168</v>
      </c>
      <c r="M13" s="36">
        <v>34.964852360832168</v>
      </c>
      <c r="N13" s="22"/>
      <c r="O13" s="22"/>
      <c r="P13" s="22"/>
      <c r="Q13" s="22"/>
      <c r="R13" s="18">
        <v>29.822370854386307</v>
      </c>
      <c r="S13" s="36">
        <v>29.822370854386307</v>
      </c>
      <c r="T13" s="18">
        <v>53.547621909840963</v>
      </c>
      <c r="U13" s="36">
        <v>53.547621909840963</v>
      </c>
      <c r="V13" s="18">
        <v>24.33593672210975</v>
      </c>
      <c r="W13" s="18">
        <v>24.33593672210975</v>
      </c>
      <c r="X13" s="18">
        <v>67.915547962856792</v>
      </c>
      <c r="Y13" s="36">
        <v>67.915547962856792</v>
      </c>
      <c r="Z13" s="18">
        <v>24.136296617275633</v>
      </c>
      <c r="AA13" s="36">
        <v>24.136296617275633</v>
      </c>
      <c r="AB13" s="18">
        <v>34.186483179133994</v>
      </c>
      <c r="AC13" s="36">
        <v>34.186483179133994</v>
      </c>
      <c r="AD13" s="18">
        <v>15.672148822461391</v>
      </c>
      <c r="AE13" s="36">
        <v>15.672148822461391</v>
      </c>
      <c r="AF13" s="18">
        <v>38.29725062778239</v>
      </c>
      <c r="AG13" s="23"/>
      <c r="AH13" s="36">
        <v>4.1894747867722302</v>
      </c>
      <c r="AI13" s="29"/>
      <c r="AJ13" s="18">
        <v>3.5219134024577072</v>
      </c>
      <c r="AK13" s="18">
        <v>3.5219134024577072</v>
      </c>
      <c r="AL13" s="22"/>
      <c r="AM13" s="22"/>
      <c r="AN13" s="22"/>
      <c r="AO13" s="22"/>
    </row>
    <row r="14" spans="1:166" x14ac:dyDescent="0.25">
      <c r="A14" s="9">
        <v>11</v>
      </c>
      <c r="B14" s="16" t="s">
        <v>42</v>
      </c>
      <c r="C14" s="34"/>
      <c r="D14" s="37">
        <v>33.32</v>
      </c>
      <c r="E14" s="37">
        <v>20.2</v>
      </c>
      <c r="F14" s="22"/>
      <c r="G14" s="22"/>
      <c r="H14" s="37">
        <v>-2.19</v>
      </c>
      <c r="I14" s="38">
        <v>-9.42</v>
      </c>
      <c r="J14" s="37">
        <v>-5.7</v>
      </c>
      <c r="K14" s="37">
        <v>-3.41</v>
      </c>
      <c r="L14" s="37">
        <v>-7.53</v>
      </c>
      <c r="M14" s="60">
        <v>2.33</v>
      </c>
      <c r="N14" s="22"/>
      <c r="O14" s="22"/>
      <c r="P14" s="22"/>
      <c r="Q14" s="22"/>
      <c r="R14" s="37">
        <v>5.89</v>
      </c>
      <c r="S14" s="38">
        <v>7.13</v>
      </c>
      <c r="T14" s="37">
        <v>-2.67</v>
      </c>
      <c r="U14" s="38">
        <v>-1.04</v>
      </c>
      <c r="V14" s="37">
        <v>6.53</v>
      </c>
      <c r="W14" s="37">
        <v>3.04</v>
      </c>
      <c r="X14" s="37">
        <v>3.24</v>
      </c>
      <c r="Y14" s="38">
        <v>4.53</v>
      </c>
      <c r="Z14" s="37">
        <v>14.93</v>
      </c>
      <c r="AA14" s="38">
        <v>16.52</v>
      </c>
      <c r="AB14" s="37">
        <v>2.29</v>
      </c>
      <c r="AC14" s="38">
        <v>4.2</v>
      </c>
      <c r="AD14" s="37">
        <v>13.8</v>
      </c>
      <c r="AE14" s="38">
        <v>8.7899999999999991</v>
      </c>
      <c r="AF14" s="37">
        <v>1.51</v>
      </c>
      <c r="AG14" s="40"/>
      <c r="AH14" s="38">
        <v>0</v>
      </c>
      <c r="AI14" s="39"/>
      <c r="AJ14" s="37">
        <v>-4.5599999999999996</v>
      </c>
      <c r="AK14" s="18">
        <v>12.91</v>
      </c>
      <c r="AL14" s="22"/>
      <c r="AM14" s="22"/>
      <c r="AN14" s="22"/>
      <c r="AO14" s="22"/>
    </row>
    <row r="15" spans="1:166" ht="15.75" x14ac:dyDescent="0.25">
      <c r="A15" s="41" t="s">
        <v>43</v>
      </c>
      <c r="B15" s="42"/>
      <c r="C15" s="43"/>
      <c r="D15" s="38">
        <f>TRUNC(IF(D14 &lt; 0, 0, IF(D14 &gt; 1, 1, D14)),2)</f>
        <v>1</v>
      </c>
      <c r="E15" s="38">
        <f t="shared" ref="E15:M15" si="0">TRUNC(IF(E14 &lt; 0, 0, IF(E14 &gt; 1, 1, E14)),2)</f>
        <v>1</v>
      </c>
      <c r="F15" s="44"/>
      <c r="G15" s="44"/>
      <c r="H15" s="38">
        <f t="shared" si="0"/>
        <v>0</v>
      </c>
      <c r="I15" s="38">
        <f t="shared" si="0"/>
        <v>0</v>
      </c>
      <c r="J15" s="38">
        <f t="shared" si="0"/>
        <v>0</v>
      </c>
      <c r="K15" s="38">
        <f t="shared" si="0"/>
        <v>0</v>
      </c>
      <c r="L15" s="38">
        <f t="shared" si="0"/>
        <v>0</v>
      </c>
      <c r="M15" s="38">
        <f t="shared" si="0"/>
        <v>1</v>
      </c>
      <c r="N15" s="44"/>
      <c r="O15" s="44"/>
      <c r="P15" s="44"/>
      <c r="Q15" s="44"/>
      <c r="R15" s="38">
        <f t="shared" ref="R15:AD15" si="1">TRUNC(IF(R14 &lt; 0, 0, IF(R14 &gt; 1, 1, R14)),2)</f>
        <v>1</v>
      </c>
      <c r="S15" s="38">
        <f t="shared" si="1"/>
        <v>1</v>
      </c>
      <c r="T15" s="38">
        <f t="shared" si="1"/>
        <v>0</v>
      </c>
      <c r="U15" s="38">
        <f t="shared" si="1"/>
        <v>0</v>
      </c>
      <c r="V15" s="38">
        <f t="shared" si="1"/>
        <v>1</v>
      </c>
      <c r="W15" s="38">
        <f t="shared" si="1"/>
        <v>1</v>
      </c>
      <c r="X15" s="38">
        <f t="shared" si="1"/>
        <v>1</v>
      </c>
      <c r="Y15" s="38">
        <f t="shared" si="1"/>
        <v>1</v>
      </c>
      <c r="Z15" s="38">
        <f t="shared" si="1"/>
        <v>1</v>
      </c>
      <c r="AA15" s="38">
        <f t="shared" si="1"/>
        <v>1</v>
      </c>
      <c r="AB15" s="38">
        <f t="shared" si="1"/>
        <v>1</v>
      </c>
      <c r="AC15" s="38">
        <f t="shared" si="1"/>
        <v>1</v>
      </c>
      <c r="AD15" s="38">
        <f t="shared" si="1"/>
        <v>1</v>
      </c>
      <c r="AE15" s="38">
        <f>TRUNC(IF(AE14 &lt; 0, 0, IF(AE14 &gt; 1, 1, AE14)),2)</f>
        <v>1</v>
      </c>
      <c r="AF15" s="38">
        <f t="shared" ref="AF15:AH15" si="2">TRUNC(IF(AF14 &lt; 0, 0, IF(AF14 &gt; 1, 1, AF14)),2)</f>
        <v>1</v>
      </c>
      <c r="AG15" s="38">
        <f t="shared" si="2"/>
        <v>0</v>
      </c>
      <c r="AH15" s="38">
        <f t="shared" si="2"/>
        <v>0</v>
      </c>
      <c r="AI15" s="38">
        <f>TRUNC(IF(AI14 &lt; 0, 0, IF(AI14 &gt; 1, 1, AI14)),2)</f>
        <v>0</v>
      </c>
      <c r="AJ15" s="38">
        <f t="shared" ref="AJ15:AK15" si="3">TRUNC(IF(AJ14 &lt; 0, 0, IF(AJ14 &gt; 1, 1, AJ14)),2)</f>
        <v>0</v>
      </c>
      <c r="AK15" s="38">
        <f t="shared" si="3"/>
        <v>1</v>
      </c>
      <c r="AL15" s="44"/>
      <c r="AM15" s="44"/>
      <c r="AN15" s="44"/>
      <c r="AO15" s="44"/>
      <c r="AP15" s="45"/>
      <c r="AQ15" s="46"/>
      <c r="AR15" s="45"/>
      <c r="AS15" s="45"/>
      <c r="AT15" s="45"/>
      <c r="AU15" s="45"/>
      <c r="AV15" s="45"/>
      <c r="AW15" s="47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8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  <c r="CA15" s="46"/>
      <c r="CB15" s="45"/>
      <c r="CC15" s="46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9"/>
      <c r="CS15" s="38">
        <f t="shared" ref="CS15:FD15" si="4">IF(CS14 &lt; 0, 0, IF(CS14 &gt; 1, 1, CS14))</f>
        <v>0</v>
      </c>
      <c r="CT15" s="38"/>
      <c r="CU15" s="38">
        <f t="shared" si="4"/>
        <v>0</v>
      </c>
      <c r="CV15" s="38"/>
      <c r="CW15" s="38">
        <f t="shared" si="4"/>
        <v>0</v>
      </c>
      <c r="CX15" s="38"/>
      <c r="CY15" s="38">
        <f t="shared" si="4"/>
        <v>0</v>
      </c>
      <c r="CZ15" s="38">
        <f t="shared" si="4"/>
        <v>0</v>
      </c>
      <c r="DA15" s="38">
        <f t="shared" si="4"/>
        <v>0</v>
      </c>
      <c r="DB15" s="38">
        <f t="shared" si="4"/>
        <v>0</v>
      </c>
      <c r="DC15" s="38">
        <f t="shared" si="4"/>
        <v>0</v>
      </c>
      <c r="DD15" s="38"/>
      <c r="DE15" s="38">
        <f t="shared" si="4"/>
        <v>0</v>
      </c>
      <c r="DF15" s="38">
        <f t="shared" si="4"/>
        <v>0</v>
      </c>
      <c r="DG15" s="38">
        <f t="shared" si="4"/>
        <v>0</v>
      </c>
      <c r="DH15" s="38">
        <f t="shared" si="4"/>
        <v>0</v>
      </c>
      <c r="DI15" s="38">
        <f t="shared" si="4"/>
        <v>0</v>
      </c>
      <c r="DJ15" s="38">
        <f t="shared" si="4"/>
        <v>0</v>
      </c>
      <c r="DK15" s="38">
        <f t="shared" si="4"/>
        <v>0</v>
      </c>
      <c r="DL15" s="38">
        <f t="shared" si="4"/>
        <v>0</v>
      </c>
      <c r="DM15" s="38">
        <f t="shared" si="4"/>
        <v>0</v>
      </c>
      <c r="DN15" s="38">
        <f t="shared" si="4"/>
        <v>0</v>
      </c>
      <c r="DO15" s="38">
        <f t="shared" si="4"/>
        <v>0</v>
      </c>
      <c r="DP15" s="38"/>
      <c r="DQ15" s="38">
        <f t="shared" si="4"/>
        <v>0</v>
      </c>
      <c r="DR15" s="38"/>
      <c r="DS15" s="38">
        <f t="shared" si="4"/>
        <v>0</v>
      </c>
      <c r="DT15" s="38"/>
      <c r="DU15" s="38">
        <f t="shared" si="4"/>
        <v>0</v>
      </c>
      <c r="DV15" s="38"/>
      <c r="DW15" s="38">
        <f t="shared" si="4"/>
        <v>0</v>
      </c>
      <c r="DX15" s="38">
        <f t="shared" si="4"/>
        <v>0</v>
      </c>
      <c r="DY15" s="38">
        <f t="shared" si="4"/>
        <v>0</v>
      </c>
      <c r="DZ15" s="38">
        <f t="shared" si="4"/>
        <v>0</v>
      </c>
      <c r="EA15" s="38">
        <f t="shared" si="4"/>
        <v>0</v>
      </c>
      <c r="EB15" s="38">
        <f t="shared" si="4"/>
        <v>0</v>
      </c>
      <c r="EC15" s="38">
        <f t="shared" si="4"/>
        <v>0</v>
      </c>
      <c r="ED15" s="38">
        <f t="shared" si="4"/>
        <v>0</v>
      </c>
      <c r="EE15" s="38">
        <f t="shared" si="4"/>
        <v>0</v>
      </c>
      <c r="EF15" s="38">
        <f t="shared" si="4"/>
        <v>0</v>
      </c>
      <c r="EG15" s="38">
        <f t="shared" si="4"/>
        <v>0</v>
      </c>
      <c r="EH15" s="38">
        <f t="shared" si="4"/>
        <v>0</v>
      </c>
      <c r="EI15" s="38">
        <f t="shared" si="4"/>
        <v>0</v>
      </c>
      <c r="EJ15" s="38">
        <f t="shared" si="4"/>
        <v>0</v>
      </c>
      <c r="EK15" s="38">
        <f t="shared" si="4"/>
        <v>0</v>
      </c>
      <c r="EL15" s="38">
        <f t="shared" si="4"/>
        <v>0</v>
      </c>
      <c r="EM15" s="38">
        <f t="shared" si="4"/>
        <v>0</v>
      </c>
      <c r="EN15" s="38">
        <f t="shared" si="4"/>
        <v>0</v>
      </c>
      <c r="EO15" s="38">
        <f t="shared" si="4"/>
        <v>0</v>
      </c>
      <c r="EP15" s="38">
        <f t="shared" si="4"/>
        <v>0</v>
      </c>
      <c r="EQ15" s="38">
        <f t="shared" si="4"/>
        <v>0</v>
      </c>
      <c r="ER15" s="38">
        <f t="shared" si="4"/>
        <v>0</v>
      </c>
      <c r="ES15" s="38">
        <f t="shared" si="4"/>
        <v>0</v>
      </c>
      <c r="ET15" s="38">
        <f t="shared" si="4"/>
        <v>0</v>
      </c>
      <c r="EU15" s="38">
        <f t="shared" si="4"/>
        <v>0</v>
      </c>
      <c r="EV15" s="38">
        <f t="shared" si="4"/>
        <v>0</v>
      </c>
      <c r="EW15" s="38">
        <f t="shared" si="4"/>
        <v>0</v>
      </c>
      <c r="EX15" s="38">
        <f t="shared" si="4"/>
        <v>0</v>
      </c>
      <c r="EY15" s="38">
        <f t="shared" si="4"/>
        <v>0</v>
      </c>
      <c r="EZ15" s="38">
        <f t="shared" si="4"/>
        <v>0</v>
      </c>
      <c r="FA15" s="38">
        <f t="shared" si="4"/>
        <v>0</v>
      </c>
      <c r="FB15" s="38">
        <f t="shared" si="4"/>
        <v>0</v>
      </c>
      <c r="FC15" s="38">
        <f t="shared" si="4"/>
        <v>0</v>
      </c>
      <c r="FD15" s="38">
        <f t="shared" si="4"/>
        <v>0</v>
      </c>
      <c r="FE15" s="38">
        <f t="shared" ref="FE15:GI15" si="5">IF(FE14 &lt; 0, 0, IF(FE14 &gt; 1, 1, FE14))</f>
        <v>0</v>
      </c>
      <c r="FF15" s="38">
        <f t="shared" si="5"/>
        <v>0</v>
      </c>
      <c r="FG15" s="38">
        <f t="shared" si="5"/>
        <v>0</v>
      </c>
      <c r="FH15" s="38">
        <f t="shared" si="5"/>
        <v>0</v>
      </c>
      <c r="FI15" s="38">
        <f t="shared" si="5"/>
        <v>0</v>
      </c>
      <c r="FJ15" s="38">
        <f t="shared" si="5"/>
        <v>0</v>
      </c>
    </row>
    <row r="16" spans="1:166" x14ac:dyDescent="0.25">
      <c r="B16" s="61" t="s">
        <v>44</v>
      </c>
      <c r="G16" t="s">
        <v>58</v>
      </c>
      <c r="O16" t="s">
        <v>59</v>
      </c>
      <c r="Q16" t="s">
        <v>59</v>
      </c>
    </row>
    <row r="17" spans="2:41" ht="15.75" x14ac:dyDescent="0.25">
      <c r="B17" s="53" t="s">
        <v>60</v>
      </c>
      <c r="C17" s="54"/>
      <c r="D17" s="54"/>
      <c r="E17" s="33">
        <f>IF(ISBLANK(E5), TRUNC(D15,2), TRUNC(E15,2))</f>
        <v>1</v>
      </c>
      <c r="F17" s="33"/>
      <c r="G17" s="33" t="s">
        <v>48</v>
      </c>
      <c r="H17" s="33"/>
      <c r="I17" s="33">
        <f>IF(ISBLANK(I5), TRUNC(H15,2), TRUNC(I15,2))</f>
        <v>0</v>
      </c>
      <c r="J17" s="33"/>
      <c r="K17" s="33">
        <f>IF(ISBLANK(K5), TRUNC(J15,2), TRUNC(K15,2))</f>
        <v>0</v>
      </c>
      <c r="L17" s="33"/>
      <c r="M17" s="33">
        <f>IF(ISBLANK(M5), TRUNC(L15,2), TRUNC(M15,2))</f>
        <v>1</v>
      </c>
      <c r="N17" s="33"/>
      <c r="O17" s="38" t="s">
        <v>48</v>
      </c>
      <c r="P17" s="33"/>
      <c r="Q17" s="38" t="s">
        <v>48</v>
      </c>
      <c r="R17" s="33"/>
      <c r="S17" s="33">
        <f>IF(ISBLANK(S5), TRUNC(R15,2), TRUNC(S15,2))</f>
        <v>1</v>
      </c>
      <c r="T17" s="33"/>
      <c r="U17" s="33">
        <f>IF(ISBLANK(U5), TRUNC(T15,2), TRUNC(U15,2))</f>
        <v>0</v>
      </c>
      <c r="V17" s="33"/>
      <c r="W17" s="33">
        <f>IF(ISBLANK(W5), TRUNC(V15,2), TRUNC(W15,2))</f>
        <v>1</v>
      </c>
      <c r="X17" s="33"/>
      <c r="Y17" s="33">
        <f>IF(ISBLANK(Y5), TRUNC(X15,2), TRUNC(Y15,2))</f>
        <v>1</v>
      </c>
      <c r="Z17" s="33"/>
      <c r="AA17" s="33">
        <f>IF(ISBLANK(AA5), TRUNC(Z15,2), TRUNC(AA15,2))</f>
        <v>1</v>
      </c>
      <c r="AB17" s="33"/>
      <c r="AC17" s="33">
        <f>IF(ISBLANK(AC5), TRUNC(AB15,2), TRUNC(AC15,2))</f>
        <v>1</v>
      </c>
      <c r="AD17" s="33"/>
      <c r="AE17" s="33">
        <f>IF(ISBLANK(AE5), TRUNC(AD15,2), TRUNC(AE15,2))</f>
        <v>1</v>
      </c>
      <c r="AF17" s="33"/>
      <c r="AG17" s="33">
        <f>IF(ISBLANK(AG5), TRUNC(AF15,2), TRUNC(AG15,2))</f>
        <v>1</v>
      </c>
      <c r="AH17" s="33"/>
      <c r="AI17" s="33">
        <f t="shared" ref="AI17" si="6">AH15</f>
        <v>0</v>
      </c>
      <c r="AJ17" s="33"/>
      <c r="AK17" s="33">
        <f>IF(ISBLANK(AK5), TRUNC(AJ15,2), TRUNC(AK15,2))</f>
        <v>1</v>
      </c>
      <c r="AL17" s="54"/>
      <c r="AM17" s="38" t="s">
        <v>48</v>
      </c>
      <c r="AN17" s="54"/>
      <c r="AO17" s="38" t="s">
        <v>48</v>
      </c>
    </row>
    <row r="18" spans="2:41" x14ac:dyDescent="0.25">
      <c r="AD18" s="55"/>
      <c r="AE18" s="56"/>
    </row>
    <row r="19" spans="2:41" x14ac:dyDescent="0.25">
      <c r="AD19" s="55"/>
      <c r="AE19" s="56"/>
    </row>
    <row r="20" spans="2:41" x14ac:dyDescent="0.25">
      <c r="AE20" s="56"/>
    </row>
    <row r="22" spans="2:41" x14ac:dyDescent="0.25">
      <c r="B22" s="57" t="s">
        <v>49</v>
      </c>
    </row>
    <row r="23" spans="2:41" x14ac:dyDescent="0.25">
      <c r="B23" t="s">
        <v>50</v>
      </c>
    </row>
    <row r="24" spans="2:41" x14ac:dyDescent="0.25">
      <c r="B24" t="s">
        <v>51</v>
      </c>
    </row>
    <row r="25" spans="2:41" x14ac:dyDescent="0.25">
      <c r="B25" t="s">
        <v>52</v>
      </c>
    </row>
    <row r="26" spans="2:41" x14ac:dyDescent="0.25">
      <c r="B26" t="s">
        <v>53</v>
      </c>
    </row>
    <row r="27" spans="2:41" x14ac:dyDescent="0.25">
      <c r="B27" t="s">
        <v>54</v>
      </c>
    </row>
    <row r="28" spans="2:41" x14ac:dyDescent="0.25">
      <c r="B28" t="s">
        <v>55</v>
      </c>
    </row>
    <row r="29" spans="2:41" x14ac:dyDescent="0.25">
      <c r="B29" t="s">
        <v>56</v>
      </c>
    </row>
  </sheetData>
  <mergeCells count="35">
    <mergeCell ref="A15:C15"/>
    <mergeCell ref="AG4:AG14"/>
    <mergeCell ref="AI4:AI7"/>
    <mergeCell ref="AL4:AL15"/>
    <mergeCell ref="AM4:AM15"/>
    <mergeCell ref="AN4:AN15"/>
    <mergeCell ref="AO4:AO15"/>
    <mergeCell ref="AN1:AO1"/>
    <mergeCell ref="B2:B3"/>
    <mergeCell ref="C2:C3"/>
    <mergeCell ref="D2:AO2"/>
    <mergeCell ref="F4:F15"/>
    <mergeCell ref="G4:G15"/>
    <mergeCell ref="N4:N15"/>
    <mergeCell ref="O4:O15"/>
    <mergeCell ref="P4:P15"/>
    <mergeCell ref="Q4:Q15"/>
    <mergeCell ref="AB1:AC1"/>
    <mergeCell ref="AD1:AE1"/>
    <mergeCell ref="AF1:AG1"/>
    <mergeCell ref="AH1:AI1"/>
    <mergeCell ref="AJ1:AK1"/>
    <mergeCell ref="AL1:AM1"/>
    <mergeCell ref="P1:Q1"/>
    <mergeCell ref="R1:S1"/>
    <mergeCell ref="T1:U1"/>
    <mergeCell ref="V1:W1"/>
    <mergeCell ref="X1:Y1"/>
    <mergeCell ref="Z1:AA1"/>
    <mergeCell ref="D1:E1"/>
    <mergeCell ref="F1:G1"/>
    <mergeCell ref="H1:I1"/>
    <mergeCell ref="J1:K1"/>
    <mergeCell ref="L1:M1"/>
    <mergeCell ref="N1:O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79770-4CAF-4360-9EB9-E8A1EF017878}">
  <dimension ref="A1:FO30"/>
  <sheetViews>
    <sheetView workbookViewId="0">
      <selection sqref="A1:XFD1048576"/>
    </sheetView>
  </sheetViews>
  <sheetFormatPr defaultRowHeight="15" x14ac:dyDescent="0.25"/>
  <cols>
    <col min="1" max="1" width="5.7109375" bestFit="1" customWidth="1"/>
    <col min="2" max="2" width="64.42578125" bestFit="1" customWidth="1"/>
    <col min="3" max="3" width="10.5703125" bestFit="1" customWidth="1"/>
    <col min="4" max="4" width="12.5703125" customWidth="1"/>
    <col min="5" max="5" width="15.140625" customWidth="1"/>
    <col min="6" max="6" width="12.42578125" customWidth="1"/>
    <col min="7" max="7" width="15.140625" bestFit="1" customWidth="1"/>
    <col min="8" max="8" width="12.140625" customWidth="1"/>
    <col min="9" max="9" width="15.28515625" customWidth="1"/>
    <col min="10" max="10" width="12.28515625" customWidth="1"/>
    <col min="11" max="11" width="15.140625" bestFit="1" customWidth="1"/>
    <col min="12" max="12" width="12.5703125" customWidth="1"/>
    <col min="13" max="13" width="15.140625" customWidth="1"/>
    <col min="14" max="14" width="12.42578125" customWidth="1"/>
    <col min="15" max="15" width="14.85546875" customWidth="1"/>
    <col min="16" max="16" width="12.140625" customWidth="1"/>
    <col min="17" max="17" width="15.28515625" customWidth="1"/>
    <col min="18" max="18" width="12.28515625" customWidth="1"/>
    <col min="19" max="19" width="15.140625" bestFit="1" customWidth="1"/>
    <col min="20" max="20" width="12.5703125" customWidth="1"/>
    <col min="21" max="21" width="15.140625" customWidth="1"/>
    <col min="22" max="22" width="12.42578125" customWidth="1"/>
    <col min="23" max="23" width="14.85546875" customWidth="1"/>
    <col min="24" max="24" width="12.140625" customWidth="1"/>
    <col min="25" max="25" width="15.28515625" customWidth="1"/>
    <col min="26" max="26" width="12.28515625" customWidth="1"/>
    <col min="27" max="27" width="15.140625" bestFit="1" customWidth="1"/>
    <col min="28" max="28" width="12.5703125" customWidth="1"/>
    <col min="29" max="29" width="15.140625" customWidth="1"/>
    <col min="30" max="30" width="12.42578125" customWidth="1"/>
    <col min="31" max="31" width="14.85546875" customWidth="1"/>
    <col min="32" max="32" width="12.140625" customWidth="1"/>
    <col min="33" max="33" width="15.28515625" customWidth="1"/>
    <col min="34" max="34" width="12.28515625" customWidth="1"/>
    <col min="35" max="35" width="15.140625" bestFit="1" customWidth="1"/>
    <col min="36" max="36" width="12.5703125" customWidth="1"/>
    <col min="37" max="37" width="15.140625" customWidth="1"/>
    <col min="38" max="38" width="12.42578125" customWidth="1"/>
    <col min="39" max="39" width="14.85546875" customWidth="1"/>
    <col min="40" max="40" width="12.140625" customWidth="1"/>
    <col min="41" max="41" width="15.28515625" customWidth="1"/>
    <col min="42" max="42" width="12.28515625" customWidth="1"/>
    <col min="43" max="43" width="15.140625" bestFit="1" customWidth="1"/>
    <col min="44" max="44" width="12.5703125" customWidth="1"/>
    <col min="45" max="45" width="15.140625" customWidth="1"/>
    <col min="46" max="46" width="12.42578125" customWidth="1"/>
    <col min="47" max="47" width="14.85546875" customWidth="1"/>
    <col min="48" max="48" width="12.140625" customWidth="1"/>
    <col min="49" max="49" width="15.28515625" customWidth="1"/>
    <col min="50" max="50" width="12.28515625" customWidth="1"/>
    <col min="51" max="51" width="15.140625" bestFit="1" customWidth="1"/>
    <col min="52" max="52" width="12.5703125" customWidth="1"/>
    <col min="53" max="53" width="15.140625" customWidth="1"/>
    <col min="54" max="54" width="12.42578125" customWidth="1"/>
    <col min="55" max="55" width="14.85546875" customWidth="1"/>
    <col min="56" max="56" width="12.140625" customWidth="1"/>
    <col min="57" max="57" width="15.28515625" customWidth="1"/>
    <col min="58" max="58" width="12.28515625" customWidth="1"/>
    <col min="59" max="59" width="15.140625" bestFit="1" customWidth="1"/>
    <col min="60" max="60" width="12.5703125" customWidth="1"/>
    <col min="61" max="61" width="15.140625" customWidth="1"/>
    <col min="62" max="62" width="12.42578125" customWidth="1"/>
    <col min="63" max="63" width="14.85546875" customWidth="1"/>
    <col min="64" max="64" width="12.140625" customWidth="1"/>
    <col min="65" max="65" width="15.28515625" customWidth="1"/>
    <col min="66" max="66" width="12.28515625" customWidth="1"/>
    <col min="67" max="67" width="15.140625" bestFit="1" customWidth="1"/>
    <col min="68" max="68" width="12.5703125" customWidth="1"/>
    <col min="69" max="69" width="15.140625" customWidth="1"/>
    <col min="70" max="70" width="12.42578125" customWidth="1"/>
    <col min="71" max="71" width="14.85546875" customWidth="1"/>
    <col min="72" max="72" width="12.140625" customWidth="1"/>
    <col min="73" max="73" width="15.28515625" customWidth="1"/>
    <col min="74" max="74" width="12.28515625" customWidth="1"/>
    <col min="75" max="75" width="15.140625" bestFit="1" customWidth="1"/>
    <col min="76" max="76" width="12.5703125" customWidth="1"/>
    <col min="77" max="77" width="15.140625" customWidth="1"/>
    <col min="78" max="78" width="12.42578125" customWidth="1"/>
    <col min="79" max="79" width="14.85546875" customWidth="1"/>
    <col min="80" max="80" width="12.140625" customWidth="1"/>
    <col min="81" max="81" width="15.28515625" customWidth="1"/>
    <col min="82" max="82" width="12.28515625" customWidth="1"/>
    <col min="83" max="83" width="15.140625" bestFit="1" customWidth="1"/>
    <col min="84" max="84" width="12.5703125" customWidth="1"/>
    <col min="85" max="85" width="15.140625" customWidth="1"/>
    <col min="86" max="86" width="12.42578125" customWidth="1"/>
    <col min="87" max="87" width="14.85546875" customWidth="1"/>
    <col min="88" max="88" width="12.140625" customWidth="1"/>
    <col min="89" max="89" width="15.28515625" customWidth="1"/>
    <col min="90" max="90" width="12.28515625" customWidth="1"/>
    <col min="91" max="91" width="15.140625" bestFit="1" customWidth="1"/>
    <col min="92" max="92" width="12.5703125" customWidth="1"/>
    <col min="93" max="93" width="15.140625" customWidth="1"/>
    <col min="94" max="94" width="12.42578125" customWidth="1"/>
    <col min="95" max="95" width="14.85546875" customWidth="1"/>
    <col min="96" max="96" width="12.140625" customWidth="1"/>
    <col min="97" max="97" width="15.28515625" customWidth="1"/>
    <col min="98" max="98" width="12.28515625" customWidth="1"/>
    <col min="99" max="99" width="15.140625" bestFit="1" customWidth="1"/>
    <col min="100" max="100" width="12.5703125" hidden="1" customWidth="1"/>
    <col min="101" max="101" width="15.140625" hidden="1" customWidth="1"/>
    <col min="102" max="102" width="12.42578125" hidden="1" customWidth="1"/>
    <col min="103" max="103" width="14.85546875" hidden="1" customWidth="1"/>
    <col min="104" max="104" width="12.140625" hidden="1" customWidth="1"/>
    <col min="105" max="105" width="15.28515625" hidden="1" customWidth="1"/>
    <col min="106" max="106" width="12.28515625" hidden="1" customWidth="1"/>
    <col min="107" max="107" width="15.140625" hidden="1" customWidth="1"/>
    <col min="108" max="108" width="12.5703125" customWidth="1"/>
    <col min="109" max="109" width="15.140625" customWidth="1"/>
    <col min="110" max="110" width="12.42578125" customWidth="1"/>
    <col min="111" max="111" width="14.85546875" customWidth="1"/>
    <col min="112" max="112" width="12.140625" customWidth="1"/>
    <col min="113" max="113" width="15.28515625" customWidth="1"/>
    <col min="114" max="114" width="12.28515625" customWidth="1"/>
    <col min="115" max="115" width="15.140625" bestFit="1" customWidth="1"/>
    <col min="116" max="116" width="12.5703125" customWidth="1"/>
    <col min="117" max="117" width="15.140625" customWidth="1"/>
    <col min="118" max="118" width="12.42578125" customWidth="1"/>
    <col min="119" max="119" width="14.85546875" customWidth="1"/>
    <col min="120" max="120" width="12.140625" customWidth="1"/>
    <col min="121" max="121" width="15.28515625" customWidth="1"/>
    <col min="122" max="122" width="12.28515625" customWidth="1"/>
    <col min="123" max="123" width="15.140625" bestFit="1" customWidth="1"/>
    <col min="124" max="124" width="12.5703125" customWidth="1"/>
    <col min="125" max="125" width="15.140625" customWidth="1"/>
    <col min="126" max="126" width="12.42578125" customWidth="1"/>
    <col min="127" max="127" width="14.85546875" customWidth="1"/>
    <col min="128" max="128" width="12.140625" customWidth="1"/>
    <col min="129" max="129" width="15.28515625" customWidth="1"/>
    <col min="130" max="130" width="12.28515625" customWidth="1"/>
    <col min="131" max="131" width="15.140625" bestFit="1" customWidth="1"/>
    <col min="132" max="132" width="11.85546875" bestFit="1" customWidth="1"/>
    <col min="133" max="133" width="15.140625" bestFit="1" customWidth="1"/>
    <col min="134" max="134" width="11.42578125" bestFit="1" customWidth="1"/>
    <col min="135" max="135" width="16.7109375" customWidth="1"/>
    <col min="136" max="136" width="11.42578125" bestFit="1" customWidth="1"/>
    <col min="137" max="137" width="15.140625" bestFit="1" customWidth="1"/>
    <col min="138" max="138" width="11.42578125" bestFit="1" customWidth="1"/>
    <col min="139" max="139" width="15.140625" bestFit="1" customWidth="1"/>
    <col min="140" max="140" width="11.42578125" bestFit="1" customWidth="1"/>
    <col min="141" max="141" width="15.140625" bestFit="1" customWidth="1"/>
    <col min="142" max="142" width="11.42578125" bestFit="1" customWidth="1"/>
    <col min="143" max="143" width="17.140625" customWidth="1"/>
    <col min="144" max="144" width="11.42578125" bestFit="1" customWidth="1"/>
    <col min="145" max="145" width="15.140625" bestFit="1" customWidth="1"/>
    <col min="146" max="146" width="11.42578125" bestFit="1" customWidth="1"/>
    <col min="147" max="147" width="15.140625" bestFit="1" customWidth="1"/>
    <col min="148" max="148" width="11.42578125" hidden="1" customWidth="1"/>
    <col min="149" max="149" width="15.140625" hidden="1" customWidth="1"/>
    <col min="150" max="150" width="11.42578125" hidden="1" customWidth="1"/>
    <col min="151" max="151" width="16.5703125" hidden="1" customWidth="1"/>
    <col min="152" max="152" width="11.42578125" hidden="1" customWidth="1"/>
    <col min="153" max="153" width="15.140625" hidden="1" customWidth="1"/>
    <col min="154" max="154" width="11.42578125" hidden="1" customWidth="1"/>
    <col min="155" max="155" width="15.140625" hidden="1" customWidth="1"/>
    <col min="156" max="156" width="11.42578125" hidden="1" customWidth="1"/>
    <col min="157" max="157" width="15.140625" hidden="1" customWidth="1"/>
    <col min="158" max="158" width="11.42578125" hidden="1" customWidth="1"/>
    <col min="159" max="159" width="17.140625" hidden="1" customWidth="1"/>
    <col min="160" max="160" width="11.42578125" hidden="1" customWidth="1"/>
    <col min="161" max="161" width="15.140625" hidden="1" customWidth="1"/>
    <col min="162" max="162" width="11.42578125" hidden="1" customWidth="1"/>
    <col min="163" max="163" width="15.140625" hidden="1" customWidth="1"/>
    <col min="164" max="164" width="11.42578125" hidden="1" customWidth="1"/>
    <col min="165" max="165" width="15.140625" hidden="1" customWidth="1"/>
    <col min="166" max="166" width="11.42578125" hidden="1" customWidth="1"/>
    <col min="167" max="167" width="16.7109375" hidden="1" customWidth="1"/>
    <col min="168" max="168" width="11.42578125" hidden="1" customWidth="1"/>
    <col min="169" max="169" width="15.140625" hidden="1" customWidth="1"/>
    <col min="170" max="170" width="11.42578125" hidden="1" customWidth="1"/>
    <col min="171" max="171" width="15.140625" hidden="1" customWidth="1"/>
  </cols>
  <sheetData>
    <row r="1" spans="1:171" ht="15.75" x14ac:dyDescent="0.25">
      <c r="A1" s="1"/>
      <c r="B1" s="2"/>
      <c r="C1" s="3"/>
      <c r="D1" s="4" t="s">
        <v>0</v>
      </c>
      <c r="E1" s="5"/>
      <c r="F1" s="5"/>
      <c r="G1" s="5"/>
      <c r="H1" s="5"/>
      <c r="I1" s="5"/>
      <c r="J1" s="5"/>
      <c r="K1" s="5"/>
      <c r="L1" s="4" t="s">
        <v>1</v>
      </c>
      <c r="M1" s="5"/>
      <c r="N1" s="5"/>
      <c r="O1" s="5"/>
      <c r="P1" s="5"/>
      <c r="Q1" s="5"/>
      <c r="R1" s="5"/>
      <c r="S1" s="5"/>
      <c r="T1" s="4" t="s">
        <v>2</v>
      </c>
      <c r="U1" s="5"/>
      <c r="V1" s="5"/>
      <c r="W1" s="5"/>
      <c r="X1" s="5"/>
      <c r="Y1" s="5"/>
      <c r="Z1" s="5"/>
      <c r="AA1" s="5"/>
      <c r="AB1" s="4" t="s">
        <v>3</v>
      </c>
      <c r="AC1" s="5"/>
      <c r="AD1" s="5"/>
      <c r="AE1" s="5"/>
      <c r="AF1" s="5"/>
      <c r="AG1" s="5"/>
      <c r="AH1" s="5"/>
      <c r="AI1" s="5"/>
      <c r="AJ1" s="4" t="s">
        <v>4</v>
      </c>
      <c r="AK1" s="5"/>
      <c r="AL1" s="5"/>
      <c r="AM1" s="5"/>
      <c r="AN1" s="5"/>
      <c r="AO1" s="5"/>
      <c r="AP1" s="5"/>
      <c r="AQ1" s="5"/>
      <c r="AR1" s="4" t="s">
        <v>5</v>
      </c>
      <c r="AS1" s="5"/>
      <c r="AT1" s="5"/>
      <c r="AU1" s="5"/>
      <c r="AV1" s="5"/>
      <c r="AW1" s="5"/>
      <c r="AX1" s="5"/>
      <c r="AY1" s="5"/>
      <c r="AZ1" s="4" t="s">
        <v>6</v>
      </c>
      <c r="BA1" s="5"/>
      <c r="BB1" s="5"/>
      <c r="BC1" s="5"/>
      <c r="BD1" s="5"/>
      <c r="BE1" s="5"/>
      <c r="BF1" s="5"/>
      <c r="BG1" s="5"/>
      <c r="BH1" s="4" t="s">
        <v>11</v>
      </c>
      <c r="BI1" s="5"/>
      <c r="BJ1" s="5"/>
      <c r="BK1" s="5"/>
      <c r="BL1" s="5"/>
      <c r="BM1" s="5"/>
      <c r="BN1" s="5"/>
      <c r="BO1" s="5"/>
      <c r="BP1" s="4" t="s">
        <v>12</v>
      </c>
      <c r="BQ1" s="5"/>
      <c r="BR1" s="5"/>
      <c r="BS1" s="5"/>
      <c r="BT1" s="5"/>
      <c r="BU1" s="5"/>
      <c r="BV1" s="5"/>
      <c r="BW1" s="5"/>
      <c r="BX1" s="4" t="s">
        <v>13</v>
      </c>
      <c r="BY1" s="5"/>
      <c r="BZ1" s="5"/>
      <c r="CA1" s="5"/>
      <c r="CB1" s="5"/>
      <c r="CC1" s="5"/>
      <c r="CD1" s="5"/>
      <c r="CE1" s="5"/>
      <c r="CF1" s="4" t="s">
        <v>14</v>
      </c>
      <c r="CG1" s="5"/>
      <c r="CH1" s="5"/>
      <c r="CI1" s="5"/>
      <c r="CJ1" s="5"/>
      <c r="CK1" s="5"/>
      <c r="CL1" s="5"/>
      <c r="CM1" s="5"/>
      <c r="CN1" s="4" t="s">
        <v>7</v>
      </c>
      <c r="CO1" s="5"/>
      <c r="CP1" s="5"/>
      <c r="CQ1" s="5"/>
      <c r="CR1" s="5"/>
      <c r="CS1" s="5"/>
      <c r="CT1" s="5"/>
      <c r="CU1" s="5"/>
      <c r="CV1" s="6" t="s">
        <v>15</v>
      </c>
      <c r="CW1" s="7"/>
      <c r="CX1" s="7"/>
      <c r="CY1" s="7"/>
      <c r="CZ1" s="7"/>
      <c r="DA1" s="7"/>
      <c r="DB1" s="7"/>
      <c r="DC1" s="7"/>
      <c r="DD1" s="4" t="s">
        <v>10</v>
      </c>
      <c r="DE1" s="5"/>
      <c r="DF1" s="5"/>
      <c r="DG1" s="5"/>
      <c r="DH1" s="5"/>
      <c r="DI1" s="5"/>
      <c r="DJ1" s="5"/>
      <c r="DK1" s="5"/>
      <c r="DL1" s="4" t="s">
        <v>8</v>
      </c>
      <c r="DM1" s="5"/>
      <c r="DN1" s="5"/>
      <c r="DO1" s="5"/>
      <c r="DP1" s="5"/>
      <c r="DQ1" s="5"/>
      <c r="DR1" s="5"/>
      <c r="DS1" s="5"/>
      <c r="DT1" s="4" t="s">
        <v>9</v>
      </c>
      <c r="DU1" s="5"/>
      <c r="DV1" s="5"/>
      <c r="DW1" s="5"/>
      <c r="DX1" s="5"/>
      <c r="DY1" s="5"/>
      <c r="DZ1" s="5"/>
      <c r="EA1" s="5"/>
      <c r="EB1" s="6" t="s">
        <v>17</v>
      </c>
      <c r="EC1" s="7"/>
      <c r="ED1" s="7"/>
      <c r="EE1" s="7"/>
      <c r="EF1" s="7"/>
      <c r="EG1" s="7"/>
      <c r="EH1" s="7"/>
      <c r="EI1" s="7"/>
      <c r="EJ1" s="6" t="s">
        <v>18</v>
      </c>
      <c r="EK1" s="7"/>
      <c r="EL1" s="7"/>
      <c r="EM1" s="7"/>
      <c r="EN1" s="7"/>
      <c r="EO1" s="7"/>
      <c r="EP1" s="7"/>
      <c r="EQ1" s="7"/>
      <c r="ER1" s="6" t="s">
        <v>61</v>
      </c>
      <c r="ES1" s="7"/>
      <c r="ET1" s="7"/>
      <c r="EU1" s="7"/>
      <c r="EV1" s="7"/>
      <c r="EW1" s="7"/>
      <c r="EX1" s="7"/>
      <c r="EY1" s="7"/>
      <c r="EZ1" s="6" t="s">
        <v>62</v>
      </c>
      <c r="FA1" s="7"/>
      <c r="FB1" s="7"/>
      <c r="FC1" s="7"/>
      <c r="FD1" s="7"/>
      <c r="FE1" s="7"/>
      <c r="FF1" s="7"/>
      <c r="FG1" s="7"/>
      <c r="FH1" s="6" t="s">
        <v>63</v>
      </c>
      <c r="FI1" s="7"/>
      <c r="FJ1" s="7"/>
      <c r="FK1" s="7"/>
      <c r="FL1" s="7"/>
      <c r="FM1" s="7"/>
      <c r="FN1" s="7"/>
      <c r="FO1" s="7"/>
    </row>
    <row r="2" spans="1:171" ht="51" customHeight="1" x14ac:dyDescent="0.25">
      <c r="A2" s="9" t="s">
        <v>19</v>
      </c>
      <c r="B2" s="62" t="s">
        <v>20</v>
      </c>
      <c r="C2" s="62" t="s">
        <v>21</v>
      </c>
      <c r="D2" s="63" t="s">
        <v>64</v>
      </c>
      <c r="E2" s="64"/>
      <c r="F2" s="65" t="s">
        <v>65</v>
      </c>
      <c r="G2" s="66"/>
      <c r="H2" s="65" t="s">
        <v>66</v>
      </c>
      <c r="I2" s="66"/>
      <c r="J2" s="65" t="s">
        <v>67</v>
      </c>
      <c r="K2" s="66"/>
      <c r="L2" s="63" t="s">
        <v>64</v>
      </c>
      <c r="M2" s="64"/>
      <c r="N2" s="65" t="s">
        <v>65</v>
      </c>
      <c r="O2" s="66"/>
      <c r="P2" s="65" t="s">
        <v>66</v>
      </c>
      <c r="Q2" s="66"/>
      <c r="R2" s="65" t="s">
        <v>67</v>
      </c>
      <c r="S2" s="66"/>
      <c r="T2" s="63" t="s">
        <v>64</v>
      </c>
      <c r="U2" s="64"/>
      <c r="V2" s="65" t="s">
        <v>65</v>
      </c>
      <c r="W2" s="66"/>
      <c r="X2" s="65" t="s">
        <v>66</v>
      </c>
      <c r="Y2" s="66"/>
      <c r="Z2" s="65" t="s">
        <v>67</v>
      </c>
      <c r="AA2" s="66"/>
      <c r="AB2" s="63" t="s">
        <v>64</v>
      </c>
      <c r="AC2" s="64"/>
      <c r="AD2" s="65" t="s">
        <v>65</v>
      </c>
      <c r="AE2" s="66"/>
      <c r="AF2" s="65" t="s">
        <v>66</v>
      </c>
      <c r="AG2" s="66"/>
      <c r="AH2" s="65" t="s">
        <v>67</v>
      </c>
      <c r="AI2" s="66"/>
      <c r="AJ2" s="63" t="s">
        <v>64</v>
      </c>
      <c r="AK2" s="64"/>
      <c r="AL2" s="65" t="s">
        <v>65</v>
      </c>
      <c r="AM2" s="66"/>
      <c r="AN2" s="65" t="s">
        <v>66</v>
      </c>
      <c r="AO2" s="66"/>
      <c r="AP2" s="65" t="s">
        <v>67</v>
      </c>
      <c r="AQ2" s="66"/>
      <c r="AR2" s="63" t="s">
        <v>64</v>
      </c>
      <c r="AS2" s="64"/>
      <c r="AT2" s="65" t="s">
        <v>65</v>
      </c>
      <c r="AU2" s="66"/>
      <c r="AV2" s="65" t="s">
        <v>66</v>
      </c>
      <c r="AW2" s="66"/>
      <c r="AX2" s="65" t="s">
        <v>67</v>
      </c>
      <c r="AY2" s="66"/>
      <c r="AZ2" s="63" t="s">
        <v>64</v>
      </c>
      <c r="BA2" s="64"/>
      <c r="BB2" s="65" t="s">
        <v>65</v>
      </c>
      <c r="BC2" s="66"/>
      <c r="BD2" s="65" t="s">
        <v>66</v>
      </c>
      <c r="BE2" s="66"/>
      <c r="BF2" s="65" t="s">
        <v>67</v>
      </c>
      <c r="BG2" s="66"/>
      <c r="BH2" s="63" t="s">
        <v>64</v>
      </c>
      <c r="BI2" s="64"/>
      <c r="BJ2" s="65" t="s">
        <v>65</v>
      </c>
      <c r="BK2" s="66"/>
      <c r="BL2" s="65" t="s">
        <v>66</v>
      </c>
      <c r="BM2" s="66"/>
      <c r="BN2" s="65" t="s">
        <v>67</v>
      </c>
      <c r="BO2" s="66"/>
      <c r="BP2" s="63" t="s">
        <v>64</v>
      </c>
      <c r="BQ2" s="64"/>
      <c r="BR2" s="65" t="s">
        <v>65</v>
      </c>
      <c r="BS2" s="66"/>
      <c r="BT2" s="65" t="s">
        <v>66</v>
      </c>
      <c r="BU2" s="66"/>
      <c r="BV2" s="65" t="s">
        <v>67</v>
      </c>
      <c r="BW2" s="66"/>
      <c r="BX2" s="63" t="s">
        <v>64</v>
      </c>
      <c r="BY2" s="64"/>
      <c r="BZ2" s="65" t="s">
        <v>65</v>
      </c>
      <c r="CA2" s="66"/>
      <c r="CB2" s="65" t="s">
        <v>66</v>
      </c>
      <c r="CC2" s="66"/>
      <c r="CD2" s="65" t="s">
        <v>67</v>
      </c>
      <c r="CE2" s="66"/>
      <c r="CF2" s="63" t="s">
        <v>64</v>
      </c>
      <c r="CG2" s="64"/>
      <c r="CH2" s="65" t="s">
        <v>65</v>
      </c>
      <c r="CI2" s="66"/>
      <c r="CJ2" s="65" t="s">
        <v>66</v>
      </c>
      <c r="CK2" s="66"/>
      <c r="CL2" s="65" t="s">
        <v>67</v>
      </c>
      <c r="CM2" s="66"/>
      <c r="CN2" s="63" t="s">
        <v>64</v>
      </c>
      <c r="CO2" s="64"/>
      <c r="CP2" s="65" t="s">
        <v>65</v>
      </c>
      <c r="CQ2" s="66"/>
      <c r="CR2" s="65" t="s">
        <v>66</v>
      </c>
      <c r="CS2" s="66"/>
      <c r="CT2" s="65" t="s">
        <v>67</v>
      </c>
      <c r="CU2" s="66"/>
      <c r="CV2" s="63" t="s">
        <v>64</v>
      </c>
      <c r="CW2" s="64"/>
      <c r="CX2" s="65" t="s">
        <v>65</v>
      </c>
      <c r="CY2" s="66"/>
      <c r="CZ2" s="65" t="s">
        <v>66</v>
      </c>
      <c r="DA2" s="66"/>
      <c r="DB2" s="65" t="s">
        <v>67</v>
      </c>
      <c r="DC2" s="66"/>
      <c r="DD2" s="63" t="s">
        <v>64</v>
      </c>
      <c r="DE2" s="64"/>
      <c r="DF2" s="65" t="s">
        <v>65</v>
      </c>
      <c r="DG2" s="66"/>
      <c r="DH2" s="65" t="s">
        <v>66</v>
      </c>
      <c r="DI2" s="66"/>
      <c r="DJ2" s="65" t="s">
        <v>67</v>
      </c>
      <c r="DK2" s="66"/>
      <c r="DL2" s="63" t="s">
        <v>64</v>
      </c>
      <c r="DM2" s="64"/>
      <c r="DN2" s="65" t="s">
        <v>65</v>
      </c>
      <c r="DO2" s="66"/>
      <c r="DP2" s="65" t="s">
        <v>66</v>
      </c>
      <c r="DQ2" s="66"/>
      <c r="DR2" s="65" t="s">
        <v>67</v>
      </c>
      <c r="DS2" s="66"/>
      <c r="DT2" s="63" t="s">
        <v>64</v>
      </c>
      <c r="DU2" s="64"/>
      <c r="DV2" s="65" t="s">
        <v>65</v>
      </c>
      <c r="DW2" s="66"/>
      <c r="DX2" s="65" t="s">
        <v>66</v>
      </c>
      <c r="DY2" s="66"/>
      <c r="DZ2" s="65" t="s">
        <v>67</v>
      </c>
      <c r="EA2" s="66"/>
      <c r="EB2" s="63" t="s">
        <v>64</v>
      </c>
      <c r="EC2" s="64"/>
      <c r="ED2" s="65" t="s">
        <v>65</v>
      </c>
      <c r="EE2" s="66"/>
      <c r="EF2" s="65" t="s">
        <v>66</v>
      </c>
      <c r="EG2" s="66"/>
      <c r="EH2" s="65" t="s">
        <v>67</v>
      </c>
      <c r="EI2" s="66"/>
      <c r="EJ2" s="63" t="s">
        <v>64</v>
      </c>
      <c r="EK2" s="64"/>
      <c r="EL2" s="65" t="s">
        <v>65</v>
      </c>
      <c r="EM2" s="66"/>
      <c r="EN2" s="65" t="s">
        <v>66</v>
      </c>
      <c r="EO2" s="66"/>
      <c r="EP2" s="65" t="s">
        <v>67</v>
      </c>
      <c r="EQ2" s="66"/>
      <c r="ER2" s="63" t="s">
        <v>64</v>
      </c>
      <c r="ES2" s="64"/>
      <c r="ET2" s="65" t="s">
        <v>65</v>
      </c>
      <c r="EU2" s="66"/>
      <c r="EV2" s="65" t="s">
        <v>66</v>
      </c>
      <c r="EW2" s="66"/>
      <c r="EX2" s="65" t="s">
        <v>67</v>
      </c>
      <c r="EY2" s="66"/>
      <c r="EZ2" s="63" t="s">
        <v>64</v>
      </c>
      <c r="FA2" s="64"/>
      <c r="FB2" s="65" t="s">
        <v>65</v>
      </c>
      <c r="FC2" s="66"/>
      <c r="FD2" s="65" t="s">
        <v>66</v>
      </c>
      <c r="FE2" s="66"/>
      <c r="FF2" s="65" t="s">
        <v>67</v>
      </c>
      <c r="FG2" s="66"/>
      <c r="FH2" s="63" t="s">
        <v>64</v>
      </c>
      <c r="FI2" s="64"/>
      <c r="FJ2" s="65" t="s">
        <v>65</v>
      </c>
      <c r="FK2" s="66"/>
      <c r="FL2" s="65" t="s">
        <v>66</v>
      </c>
      <c r="FM2" s="66"/>
      <c r="FN2" s="65" t="s">
        <v>67</v>
      </c>
      <c r="FO2" s="66"/>
    </row>
    <row r="3" spans="1:171" ht="120" x14ac:dyDescent="0.25">
      <c r="A3" s="9"/>
      <c r="B3" s="62"/>
      <c r="C3" s="62"/>
      <c r="D3" s="15" t="s">
        <v>68</v>
      </c>
      <c r="E3" s="15" t="s">
        <v>69</v>
      </c>
      <c r="F3" s="15" t="s">
        <v>68</v>
      </c>
      <c r="G3" s="15" t="s">
        <v>69</v>
      </c>
      <c r="H3" s="15" t="s">
        <v>68</v>
      </c>
      <c r="I3" s="15" t="s">
        <v>69</v>
      </c>
      <c r="J3" s="15" t="s">
        <v>68</v>
      </c>
      <c r="K3" s="15" t="s">
        <v>69</v>
      </c>
      <c r="L3" s="15" t="s">
        <v>68</v>
      </c>
      <c r="M3" s="15" t="s">
        <v>69</v>
      </c>
      <c r="N3" s="15" t="s">
        <v>68</v>
      </c>
      <c r="O3" s="15" t="s">
        <v>69</v>
      </c>
      <c r="P3" s="15" t="s">
        <v>68</v>
      </c>
      <c r="Q3" s="15" t="s">
        <v>69</v>
      </c>
      <c r="R3" s="15" t="s">
        <v>68</v>
      </c>
      <c r="S3" s="15" t="s">
        <v>69</v>
      </c>
      <c r="T3" s="15" t="s">
        <v>68</v>
      </c>
      <c r="U3" s="15" t="s">
        <v>69</v>
      </c>
      <c r="V3" s="15" t="s">
        <v>68</v>
      </c>
      <c r="W3" s="15" t="s">
        <v>69</v>
      </c>
      <c r="X3" s="15" t="s">
        <v>68</v>
      </c>
      <c r="Y3" s="15" t="s">
        <v>69</v>
      </c>
      <c r="Z3" s="15" t="s">
        <v>68</v>
      </c>
      <c r="AA3" s="15" t="s">
        <v>69</v>
      </c>
      <c r="AB3" s="15" t="s">
        <v>68</v>
      </c>
      <c r="AC3" s="15" t="s">
        <v>69</v>
      </c>
      <c r="AD3" s="15" t="s">
        <v>68</v>
      </c>
      <c r="AE3" s="15" t="s">
        <v>69</v>
      </c>
      <c r="AF3" s="15" t="s">
        <v>68</v>
      </c>
      <c r="AG3" s="15" t="s">
        <v>69</v>
      </c>
      <c r="AH3" s="15" t="s">
        <v>68</v>
      </c>
      <c r="AI3" s="15" t="s">
        <v>69</v>
      </c>
      <c r="AJ3" s="15" t="s">
        <v>68</v>
      </c>
      <c r="AK3" s="15" t="s">
        <v>69</v>
      </c>
      <c r="AL3" s="15" t="s">
        <v>68</v>
      </c>
      <c r="AM3" s="15" t="s">
        <v>69</v>
      </c>
      <c r="AN3" s="15" t="s">
        <v>68</v>
      </c>
      <c r="AO3" s="15" t="s">
        <v>69</v>
      </c>
      <c r="AP3" s="15" t="s">
        <v>68</v>
      </c>
      <c r="AQ3" s="15" t="s">
        <v>69</v>
      </c>
      <c r="AR3" s="15" t="s">
        <v>68</v>
      </c>
      <c r="AS3" s="15" t="s">
        <v>69</v>
      </c>
      <c r="AT3" s="15" t="s">
        <v>68</v>
      </c>
      <c r="AU3" s="15" t="s">
        <v>69</v>
      </c>
      <c r="AV3" s="15" t="s">
        <v>68</v>
      </c>
      <c r="AW3" s="15" t="s">
        <v>69</v>
      </c>
      <c r="AX3" s="15" t="s">
        <v>68</v>
      </c>
      <c r="AY3" s="15" t="s">
        <v>69</v>
      </c>
      <c r="AZ3" s="15" t="s">
        <v>68</v>
      </c>
      <c r="BA3" s="15" t="s">
        <v>69</v>
      </c>
      <c r="BB3" s="15" t="s">
        <v>68</v>
      </c>
      <c r="BC3" s="15" t="s">
        <v>69</v>
      </c>
      <c r="BD3" s="15" t="s">
        <v>68</v>
      </c>
      <c r="BE3" s="15" t="s">
        <v>69</v>
      </c>
      <c r="BF3" s="15" t="s">
        <v>68</v>
      </c>
      <c r="BG3" s="15" t="s">
        <v>69</v>
      </c>
      <c r="BH3" s="15" t="s">
        <v>68</v>
      </c>
      <c r="BI3" s="15" t="s">
        <v>69</v>
      </c>
      <c r="BJ3" s="15" t="s">
        <v>68</v>
      </c>
      <c r="BK3" s="15" t="s">
        <v>69</v>
      </c>
      <c r="BL3" s="15" t="s">
        <v>68</v>
      </c>
      <c r="BM3" s="15" t="s">
        <v>69</v>
      </c>
      <c r="BN3" s="15" t="s">
        <v>68</v>
      </c>
      <c r="BO3" s="15" t="s">
        <v>69</v>
      </c>
      <c r="BP3" s="15" t="s">
        <v>68</v>
      </c>
      <c r="BQ3" s="15" t="s">
        <v>69</v>
      </c>
      <c r="BR3" s="15" t="s">
        <v>68</v>
      </c>
      <c r="BS3" s="15" t="s">
        <v>69</v>
      </c>
      <c r="BT3" s="15" t="s">
        <v>68</v>
      </c>
      <c r="BU3" s="15" t="s">
        <v>69</v>
      </c>
      <c r="BV3" s="15" t="s">
        <v>68</v>
      </c>
      <c r="BW3" s="15" t="s">
        <v>69</v>
      </c>
      <c r="BX3" s="15" t="s">
        <v>68</v>
      </c>
      <c r="BY3" s="15" t="s">
        <v>69</v>
      </c>
      <c r="BZ3" s="15" t="s">
        <v>68</v>
      </c>
      <c r="CA3" s="15" t="s">
        <v>69</v>
      </c>
      <c r="CB3" s="15" t="s">
        <v>68</v>
      </c>
      <c r="CC3" s="15" t="s">
        <v>69</v>
      </c>
      <c r="CD3" s="15" t="s">
        <v>68</v>
      </c>
      <c r="CE3" s="15" t="s">
        <v>69</v>
      </c>
      <c r="CF3" s="15" t="s">
        <v>68</v>
      </c>
      <c r="CG3" s="15" t="s">
        <v>69</v>
      </c>
      <c r="CH3" s="15" t="s">
        <v>68</v>
      </c>
      <c r="CI3" s="15" t="s">
        <v>69</v>
      </c>
      <c r="CJ3" s="15" t="s">
        <v>68</v>
      </c>
      <c r="CK3" s="15" t="s">
        <v>69</v>
      </c>
      <c r="CL3" s="15" t="s">
        <v>68</v>
      </c>
      <c r="CM3" s="15" t="s">
        <v>69</v>
      </c>
      <c r="CN3" s="15" t="s">
        <v>68</v>
      </c>
      <c r="CO3" s="15" t="s">
        <v>69</v>
      </c>
      <c r="CP3" s="15" t="s">
        <v>68</v>
      </c>
      <c r="CQ3" s="15" t="s">
        <v>69</v>
      </c>
      <c r="CR3" s="15" t="s">
        <v>68</v>
      </c>
      <c r="CS3" s="15" t="s">
        <v>69</v>
      </c>
      <c r="CT3" s="15" t="s">
        <v>68</v>
      </c>
      <c r="CU3" s="15" t="s">
        <v>69</v>
      </c>
      <c r="CV3" s="15" t="s">
        <v>68</v>
      </c>
      <c r="CW3" s="15" t="s">
        <v>69</v>
      </c>
      <c r="CX3" s="15" t="s">
        <v>68</v>
      </c>
      <c r="CY3" s="15" t="s">
        <v>69</v>
      </c>
      <c r="CZ3" s="15" t="s">
        <v>68</v>
      </c>
      <c r="DA3" s="15" t="s">
        <v>69</v>
      </c>
      <c r="DB3" s="15" t="s">
        <v>68</v>
      </c>
      <c r="DC3" s="15" t="s">
        <v>69</v>
      </c>
      <c r="DD3" s="15" t="s">
        <v>68</v>
      </c>
      <c r="DE3" s="15" t="s">
        <v>69</v>
      </c>
      <c r="DF3" s="15" t="s">
        <v>68</v>
      </c>
      <c r="DG3" s="15" t="s">
        <v>69</v>
      </c>
      <c r="DH3" s="15" t="s">
        <v>68</v>
      </c>
      <c r="DI3" s="15" t="s">
        <v>69</v>
      </c>
      <c r="DJ3" s="15" t="s">
        <v>68</v>
      </c>
      <c r="DK3" s="15" t="s">
        <v>69</v>
      </c>
      <c r="DL3" s="15" t="s">
        <v>68</v>
      </c>
      <c r="DM3" s="15" t="s">
        <v>69</v>
      </c>
      <c r="DN3" s="15" t="s">
        <v>68</v>
      </c>
      <c r="DO3" s="15" t="s">
        <v>69</v>
      </c>
      <c r="DP3" s="15" t="s">
        <v>68</v>
      </c>
      <c r="DQ3" s="15" t="s">
        <v>69</v>
      </c>
      <c r="DR3" s="15" t="s">
        <v>68</v>
      </c>
      <c r="DS3" s="15" t="s">
        <v>69</v>
      </c>
      <c r="DT3" s="15" t="s">
        <v>68</v>
      </c>
      <c r="DU3" s="15" t="s">
        <v>69</v>
      </c>
      <c r="DV3" s="15" t="s">
        <v>68</v>
      </c>
      <c r="DW3" s="15" t="s">
        <v>69</v>
      </c>
      <c r="DX3" s="15" t="s">
        <v>68</v>
      </c>
      <c r="DY3" s="15" t="s">
        <v>69</v>
      </c>
      <c r="DZ3" s="15" t="s">
        <v>68</v>
      </c>
      <c r="EA3" s="15" t="s">
        <v>69</v>
      </c>
      <c r="EB3" s="15" t="s">
        <v>68</v>
      </c>
      <c r="EC3" s="15" t="s">
        <v>69</v>
      </c>
      <c r="ED3" s="15" t="s">
        <v>68</v>
      </c>
      <c r="EE3" s="15" t="s">
        <v>69</v>
      </c>
      <c r="EF3" s="15" t="s">
        <v>68</v>
      </c>
      <c r="EG3" s="15" t="s">
        <v>69</v>
      </c>
      <c r="EH3" s="15" t="s">
        <v>68</v>
      </c>
      <c r="EI3" s="15" t="s">
        <v>69</v>
      </c>
      <c r="EJ3" s="15" t="s">
        <v>68</v>
      </c>
      <c r="EK3" s="15" t="s">
        <v>69</v>
      </c>
      <c r="EL3" s="15" t="s">
        <v>68</v>
      </c>
      <c r="EM3" s="15" t="s">
        <v>69</v>
      </c>
      <c r="EN3" s="15" t="s">
        <v>68</v>
      </c>
      <c r="EO3" s="15" t="s">
        <v>69</v>
      </c>
      <c r="EP3" s="15" t="s">
        <v>68</v>
      </c>
      <c r="EQ3" s="15" t="s">
        <v>69</v>
      </c>
      <c r="ER3" s="15" t="s">
        <v>68</v>
      </c>
      <c r="ES3" s="15" t="s">
        <v>69</v>
      </c>
      <c r="ET3" s="15" t="s">
        <v>68</v>
      </c>
      <c r="EU3" s="15" t="s">
        <v>69</v>
      </c>
      <c r="EV3" s="15" t="s">
        <v>68</v>
      </c>
      <c r="EW3" s="15" t="s">
        <v>69</v>
      </c>
      <c r="EX3" s="15" t="s">
        <v>68</v>
      </c>
      <c r="EY3" s="15" t="s">
        <v>69</v>
      </c>
      <c r="EZ3" s="15" t="s">
        <v>68</v>
      </c>
      <c r="FA3" s="15" t="s">
        <v>69</v>
      </c>
      <c r="FB3" s="15" t="s">
        <v>68</v>
      </c>
      <c r="FC3" s="15" t="s">
        <v>69</v>
      </c>
      <c r="FD3" s="15" t="s">
        <v>68</v>
      </c>
      <c r="FE3" s="15" t="s">
        <v>69</v>
      </c>
      <c r="FF3" s="15" t="s">
        <v>68</v>
      </c>
      <c r="FG3" s="15" t="s">
        <v>69</v>
      </c>
      <c r="FH3" s="15" t="s">
        <v>68</v>
      </c>
      <c r="FI3" s="15" t="s">
        <v>69</v>
      </c>
      <c r="FJ3" s="15" t="s">
        <v>68</v>
      </c>
      <c r="FK3" s="15" t="s">
        <v>69</v>
      </c>
      <c r="FL3" s="15" t="s">
        <v>68</v>
      </c>
      <c r="FM3" s="15" t="s">
        <v>69</v>
      </c>
      <c r="FN3" s="15" t="s">
        <v>68</v>
      </c>
      <c r="FO3" s="15" t="s">
        <v>69</v>
      </c>
    </row>
    <row r="4" spans="1:171" ht="15" customHeight="1" x14ac:dyDescent="0.25">
      <c r="A4" s="9">
        <v>1</v>
      </c>
      <c r="B4" s="16" t="s">
        <v>25</v>
      </c>
      <c r="C4" s="17" t="s">
        <v>26</v>
      </c>
      <c r="D4" s="36">
        <v>-1529.083984375</v>
      </c>
      <c r="E4" s="67" t="s">
        <v>70</v>
      </c>
      <c r="F4" s="36">
        <v>-840.37762451171898</v>
      </c>
      <c r="G4" s="67" t="s">
        <v>70</v>
      </c>
      <c r="H4" s="36">
        <v>-570.59387207031295</v>
      </c>
      <c r="I4" s="67" t="s">
        <v>70</v>
      </c>
      <c r="J4" s="36">
        <v>-715.35028076171898</v>
      </c>
      <c r="K4" s="67" t="s">
        <v>70</v>
      </c>
      <c r="L4" s="33">
        <v>-489.4150390625</v>
      </c>
      <c r="M4" s="67" t="s">
        <v>70</v>
      </c>
      <c r="N4" s="36">
        <v>-469.530029296875</v>
      </c>
      <c r="O4" s="67" t="s">
        <v>70</v>
      </c>
      <c r="P4" s="36">
        <v>-270.11642456054699</v>
      </c>
      <c r="Q4" s="67" t="s">
        <v>70</v>
      </c>
      <c r="R4" s="33">
        <v>-463.126708984375</v>
      </c>
      <c r="S4" s="67" t="s">
        <v>70</v>
      </c>
      <c r="T4" s="36">
        <v>-696.670166015625</v>
      </c>
      <c r="U4" s="67" t="s">
        <v>70</v>
      </c>
      <c r="V4" s="36">
        <v>-719.42907714843795</v>
      </c>
      <c r="W4" s="67" t="s">
        <v>70</v>
      </c>
      <c r="X4" s="36">
        <v>-437.81741333007801</v>
      </c>
      <c r="Y4" s="67" t="s">
        <v>70</v>
      </c>
      <c r="Z4" s="36">
        <v>-699.30950927734398</v>
      </c>
      <c r="AA4" s="67" t="s">
        <v>70</v>
      </c>
      <c r="AB4" s="36">
        <v>-1383.66625976563</v>
      </c>
      <c r="AC4" s="67" t="s">
        <v>70</v>
      </c>
      <c r="AD4" s="36">
        <v>-1352.29040527344</v>
      </c>
      <c r="AE4" s="36">
        <v>-1425.059</v>
      </c>
      <c r="AF4" s="36">
        <v>-745.48767089843795</v>
      </c>
      <c r="AG4" s="36">
        <v>-812.00459999999998</v>
      </c>
      <c r="AH4" s="36">
        <v>-1366.29052734375</v>
      </c>
      <c r="AI4" s="36">
        <v>-1453.6025999999999</v>
      </c>
      <c r="AJ4" s="36">
        <v>-932.57470703125</v>
      </c>
      <c r="AK4" s="36">
        <v>-1001.6</v>
      </c>
      <c r="AL4" s="36">
        <v>-913.08709716796898</v>
      </c>
      <c r="AM4" s="54">
        <v>-986.5</v>
      </c>
      <c r="AN4" s="36">
        <v>-858.14416503906295</v>
      </c>
      <c r="AO4" s="33">
        <v>-923</v>
      </c>
      <c r="AP4" s="36">
        <v>-913.54095458984398</v>
      </c>
      <c r="AQ4" s="36">
        <v>-982.2</v>
      </c>
      <c r="AR4" s="36">
        <v>-632.90808105468795</v>
      </c>
      <c r="AS4" s="67" t="s">
        <v>70</v>
      </c>
      <c r="AT4" s="36">
        <v>-369.83474731445301</v>
      </c>
      <c r="AU4" s="67" t="s">
        <v>70</v>
      </c>
      <c r="AV4" s="36">
        <v>-801.05181884765602</v>
      </c>
      <c r="AW4" s="67" t="s">
        <v>70</v>
      </c>
      <c r="AX4" s="36">
        <v>-1156.37817382813</v>
      </c>
      <c r="AY4" s="67" t="s">
        <v>70</v>
      </c>
      <c r="AZ4" s="36">
        <v>-640.00158691406295</v>
      </c>
      <c r="BA4" s="67" t="s">
        <v>70</v>
      </c>
      <c r="BB4" s="36">
        <v>-352.24508666992199</v>
      </c>
      <c r="BC4" s="67" t="s">
        <v>70</v>
      </c>
      <c r="BD4" s="36">
        <v>-703.97222900390602</v>
      </c>
      <c r="BE4" s="67" t="s">
        <v>70</v>
      </c>
      <c r="BF4" s="36">
        <v>-1144.5078125</v>
      </c>
      <c r="BG4" s="67" t="s">
        <v>70</v>
      </c>
      <c r="BH4" s="36">
        <v>-659.67529296875</v>
      </c>
      <c r="BI4" s="36">
        <v>-706.21640000000002</v>
      </c>
      <c r="BJ4" s="36">
        <v>-655.12274169921898</v>
      </c>
      <c r="BK4" s="36">
        <v>-707.57230000000004</v>
      </c>
      <c r="BL4" s="36">
        <v>-249.42593383789099</v>
      </c>
      <c r="BM4" s="36">
        <v>-276.2731</v>
      </c>
      <c r="BN4" s="36">
        <v>-656.90118408203102</v>
      </c>
      <c r="BO4" s="36">
        <v>-704.86059999999998</v>
      </c>
      <c r="BP4" s="33">
        <v>-1013.044921875</v>
      </c>
      <c r="BQ4" s="36">
        <v>-1046.24</v>
      </c>
      <c r="BR4" s="36">
        <v>-1009.93444824219</v>
      </c>
      <c r="BS4" s="36">
        <v>-1044.0150000000001</v>
      </c>
      <c r="BT4" s="36">
        <v>-560.812255859375</v>
      </c>
      <c r="BU4" s="36">
        <v>-583.20069999999998</v>
      </c>
      <c r="BV4" s="36">
        <v>-985.63250732421898</v>
      </c>
      <c r="BW4" s="36">
        <v>-1018.57</v>
      </c>
      <c r="BX4" s="36">
        <v>-240.535888671875</v>
      </c>
      <c r="BY4" s="36">
        <v>-540</v>
      </c>
      <c r="BZ4" s="36">
        <v>-383.85311889648398</v>
      </c>
      <c r="CA4" s="36">
        <v>-416.25130000000001</v>
      </c>
      <c r="CB4" s="36">
        <v>-292.59994506835898</v>
      </c>
      <c r="CC4" s="36">
        <v>-321.8073</v>
      </c>
      <c r="CD4" s="36">
        <v>-488.34445190429699</v>
      </c>
      <c r="CE4" s="36">
        <v>-523.21839999999997</v>
      </c>
      <c r="CF4" s="33">
        <v>-565.799560546875</v>
      </c>
      <c r="CG4" s="36">
        <v>-591.41</v>
      </c>
      <c r="CH4" s="36">
        <v>-514.09930419921898</v>
      </c>
      <c r="CI4" s="36">
        <v>-540.32449999999994</v>
      </c>
      <c r="CJ4" s="36">
        <v>-556.79998779296898</v>
      </c>
      <c r="CK4" s="36">
        <v>-595.75990000000002</v>
      </c>
      <c r="CL4" s="36">
        <v>-560.70013427734398</v>
      </c>
      <c r="CM4" s="36">
        <v>-593.18209999999999</v>
      </c>
      <c r="CN4" s="36">
        <v>-920.88098144531295</v>
      </c>
      <c r="CO4" s="67" t="s">
        <v>70</v>
      </c>
      <c r="CP4" s="36">
        <v>-893.89245605468795</v>
      </c>
      <c r="CQ4" s="36">
        <v>-959.06349999999998</v>
      </c>
      <c r="CR4" s="36">
        <v>-549.81585693359398</v>
      </c>
      <c r="CS4" s="36">
        <v>-609.00720000000001</v>
      </c>
      <c r="CT4" s="36">
        <v>-871.47607421875</v>
      </c>
      <c r="CU4" s="36">
        <v>-932.5865</v>
      </c>
      <c r="CV4" s="20">
        <v>31.867507934570298</v>
      </c>
      <c r="CW4" s="67" t="s">
        <v>70</v>
      </c>
      <c r="CX4" s="20">
        <v>-33.664806365966797</v>
      </c>
      <c r="CY4" s="67" t="s">
        <v>70</v>
      </c>
      <c r="CZ4" s="36">
        <v>-6.8323306739330306E-2</v>
      </c>
      <c r="DA4" s="67" t="s">
        <v>70</v>
      </c>
      <c r="DB4" s="36">
        <v>-31.7983798980713</v>
      </c>
      <c r="DC4" s="67" t="s">
        <v>70</v>
      </c>
      <c r="DD4" s="36">
        <v>-1941.96655273438</v>
      </c>
      <c r="DE4" s="36">
        <v>-1976.6206</v>
      </c>
      <c r="DF4" s="36">
        <v>-1905.78271484375</v>
      </c>
      <c r="DG4" s="36">
        <v>-1948.3690999999999</v>
      </c>
      <c r="DH4" s="36">
        <v>-1059.38293457031</v>
      </c>
      <c r="DI4" s="36">
        <v>-1091.2479000000001</v>
      </c>
      <c r="DJ4" s="36">
        <v>-1829.42895507813</v>
      </c>
      <c r="DK4" s="36">
        <v>-1901.886</v>
      </c>
      <c r="DL4" s="36">
        <v>-1331.69494628906</v>
      </c>
      <c r="DM4" s="36">
        <v>-1410.1410000000001</v>
      </c>
      <c r="DN4" s="36">
        <v>-1488.82446289063</v>
      </c>
      <c r="DO4" s="36">
        <v>-1585.855</v>
      </c>
      <c r="DP4" s="36">
        <v>-1476.86181640625</v>
      </c>
      <c r="DQ4" s="36">
        <v>-1562</v>
      </c>
      <c r="DR4" s="36">
        <v>-1494.83471679688</v>
      </c>
      <c r="DS4" s="36">
        <v>-1586.9</v>
      </c>
      <c r="DT4" s="36">
        <v>-1286.97119140625</v>
      </c>
      <c r="DU4" s="36">
        <v>-1318</v>
      </c>
      <c r="DV4" s="68">
        <v>-1265.19799804688</v>
      </c>
      <c r="DW4" s="68">
        <v>-1307</v>
      </c>
      <c r="DX4" s="36">
        <v>-1160.51025390625</v>
      </c>
      <c r="DY4" s="36">
        <v>-1199.7546</v>
      </c>
      <c r="DZ4" s="36">
        <v>-1272.81506347656</v>
      </c>
      <c r="EA4" s="36">
        <v>-1310</v>
      </c>
      <c r="EB4" s="36"/>
      <c r="EC4" s="36"/>
      <c r="ED4" s="68"/>
      <c r="EE4" s="36"/>
      <c r="EF4" s="36"/>
      <c r="EG4" s="36"/>
      <c r="EH4" s="36"/>
      <c r="EI4" s="36"/>
      <c r="EJ4" s="36"/>
      <c r="EK4" s="36"/>
      <c r="EL4" s="68"/>
      <c r="EM4" s="36"/>
      <c r="EN4" s="36"/>
      <c r="EO4" s="36"/>
      <c r="EP4" s="36"/>
      <c r="EQ4" s="36"/>
      <c r="ER4" s="36"/>
      <c r="ES4" s="36"/>
      <c r="ET4" s="68"/>
      <c r="EU4" s="36"/>
      <c r="EV4" s="36"/>
      <c r="EW4" s="36"/>
      <c r="EX4" s="36"/>
      <c r="EY4" s="36"/>
      <c r="EZ4" s="36"/>
      <c r="FA4" s="36"/>
      <c r="FB4" s="68"/>
      <c r="FC4" s="36"/>
      <c r="FD4" s="36"/>
      <c r="FE4" s="36"/>
      <c r="FF4" s="36"/>
      <c r="FG4" s="36"/>
      <c r="FH4" s="36"/>
      <c r="FI4" s="36"/>
      <c r="FJ4" s="68"/>
      <c r="FK4" s="36"/>
      <c r="FL4" s="36"/>
      <c r="FM4" s="36"/>
      <c r="FN4" s="36"/>
      <c r="FO4" s="36"/>
    </row>
    <row r="5" spans="1:171" x14ac:dyDescent="0.25">
      <c r="A5" s="9">
        <v>2</v>
      </c>
      <c r="B5" s="16" t="s">
        <v>31</v>
      </c>
      <c r="C5" s="17" t="s">
        <v>26</v>
      </c>
      <c r="D5" s="36">
        <v>-1525.92517089844</v>
      </c>
      <c r="E5" s="69"/>
      <c r="F5" s="36">
        <v>-873.253173828125</v>
      </c>
      <c r="G5" s="69"/>
      <c r="H5" s="36">
        <v>-584.41644287109398</v>
      </c>
      <c r="I5" s="69"/>
      <c r="J5" s="36">
        <v>-716.88635253906295</v>
      </c>
      <c r="K5" s="69"/>
      <c r="L5" s="33">
        <v>-488.24154663085898</v>
      </c>
      <c r="M5" s="69"/>
      <c r="N5" s="36">
        <v>-471.641845703125</v>
      </c>
      <c r="O5" s="69"/>
      <c r="P5" s="36">
        <v>-282.34414672851602</v>
      </c>
      <c r="Q5" s="69"/>
      <c r="R5" s="33">
        <v>-472.14727783203102</v>
      </c>
      <c r="S5" s="69"/>
      <c r="T5" s="36">
        <v>-689.77935791015602</v>
      </c>
      <c r="U5" s="69"/>
      <c r="V5" s="36">
        <v>-728.33367919921898</v>
      </c>
      <c r="W5" s="69"/>
      <c r="X5" s="36">
        <v>-433.759521484375</v>
      </c>
      <c r="Y5" s="69"/>
      <c r="Z5" s="36">
        <v>-700.85443115234398</v>
      </c>
      <c r="AA5" s="69"/>
      <c r="AB5" s="36">
        <v>-1387.48742675781</v>
      </c>
      <c r="AC5" s="69"/>
      <c r="AD5" s="36">
        <v>-1350.05883789063</v>
      </c>
      <c r="AE5" s="70" t="s">
        <v>71</v>
      </c>
      <c r="AF5" s="36">
        <v>-783.42926025390602</v>
      </c>
      <c r="AG5" s="36">
        <v>-831.96230000000003</v>
      </c>
      <c r="AH5" s="36">
        <v>-1374.78295898438</v>
      </c>
      <c r="AI5" s="36">
        <v>-1458.4920999999999</v>
      </c>
      <c r="AJ5" s="36">
        <v>-927.34075927734398</v>
      </c>
      <c r="AK5" s="36">
        <v>-1004.8</v>
      </c>
      <c r="AL5" s="36">
        <v>-926.712646484375</v>
      </c>
      <c r="AM5" s="54">
        <v>-995.2</v>
      </c>
      <c r="AN5" s="36">
        <v>-858.51605224609398</v>
      </c>
      <c r="AO5" s="33">
        <v>-919</v>
      </c>
      <c r="AP5" s="36">
        <v>-923.28228759765602</v>
      </c>
      <c r="AQ5" s="36">
        <v>-994.8</v>
      </c>
      <c r="AR5" s="36">
        <v>-633.883056640625</v>
      </c>
      <c r="AS5" s="69"/>
      <c r="AT5" s="36">
        <v>-378.24325561523398</v>
      </c>
      <c r="AU5" s="69"/>
      <c r="AV5" s="36">
        <v>-803.24786376953102</v>
      </c>
      <c r="AW5" s="69"/>
      <c r="AX5" s="36">
        <v>-1155.14404296875</v>
      </c>
      <c r="AY5" s="69"/>
      <c r="AZ5" s="36">
        <v>-638.98156738281295</v>
      </c>
      <c r="BA5" s="69"/>
      <c r="BB5" s="36">
        <v>-351.86846923828102</v>
      </c>
      <c r="BC5" s="69"/>
      <c r="BD5" s="36">
        <v>-696.439453125</v>
      </c>
      <c r="BE5" s="69"/>
      <c r="BF5" s="36">
        <v>-1155.65515136719</v>
      </c>
      <c r="BG5" s="69"/>
      <c r="BH5" s="36">
        <v>-658.34942626953102</v>
      </c>
      <c r="BI5" s="36">
        <v>-696.48720000000003</v>
      </c>
      <c r="BJ5" s="36">
        <v>-667.20550537109398</v>
      </c>
      <c r="BK5" s="36">
        <v>-715.73149999999998</v>
      </c>
      <c r="BL5" s="36">
        <v>-256.54974365234398</v>
      </c>
      <c r="BM5" s="36">
        <v>-282.79109999999997</v>
      </c>
      <c r="BN5" s="36">
        <v>-657.706298828125</v>
      </c>
      <c r="BO5" s="36">
        <v>-701.45889999999997</v>
      </c>
      <c r="BP5" s="33">
        <v>-1013.96716308594</v>
      </c>
      <c r="BQ5" s="36">
        <v>-1046.6400000000001</v>
      </c>
      <c r="BR5" s="36">
        <v>-1011.16680908203</v>
      </c>
      <c r="BS5" s="36">
        <v>-1046.373</v>
      </c>
      <c r="BT5" s="36">
        <v>-563.20513916015602</v>
      </c>
      <c r="BU5" s="36">
        <v>-583.96619999999996</v>
      </c>
      <c r="BV5" s="36">
        <v>-990.87030029296898</v>
      </c>
      <c r="BW5" s="36">
        <v>-1023.35</v>
      </c>
      <c r="BX5" s="36">
        <v>-240.12648010253901</v>
      </c>
      <c r="BY5" s="54">
        <v>-540</v>
      </c>
      <c r="BZ5" s="36">
        <v>-402.33038330078102</v>
      </c>
      <c r="CA5" s="36">
        <v>-434.65179999999998</v>
      </c>
      <c r="CB5" s="36">
        <v>-291.84555053710898</v>
      </c>
      <c r="CC5" s="36">
        <v>-320.43540000000002</v>
      </c>
      <c r="CD5" s="36">
        <v>-488.48919677734398</v>
      </c>
      <c r="CE5" s="36">
        <v>-523.24720000000002</v>
      </c>
      <c r="CF5" s="33">
        <v>-565.799560546875</v>
      </c>
      <c r="CG5" s="36">
        <v>-591.16</v>
      </c>
      <c r="CH5" s="36">
        <v>-514.59918212890602</v>
      </c>
      <c r="CI5" s="36">
        <v>-538.57560000000001</v>
      </c>
      <c r="CJ5" s="36">
        <v>-556.79998779296898</v>
      </c>
      <c r="CK5" s="36">
        <v>-594.37159999999994</v>
      </c>
      <c r="CL5" s="36">
        <v>-559.60003662109398</v>
      </c>
      <c r="CM5" s="36">
        <v>-592.83479999999997</v>
      </c>
      <c r="CN5" s="36">
        <v>-923.70172119140602</v>
      </c>
      <c r="CO5" s="69"/>
      <c r="CP5" s="36">
        <v>-899.68084716796898</v>
      </c>
      <c r="CQ5" s="36">
        <v>-970.22339999999997</v>
      </c>
      <c r="CR5" s="36">
        <v>-571.66961669921898</v>
      </c>
      <c r="CS5" s="36">
        <v>-619.79399999999998</v>
      </c>
      <c r="CT5" s="36">
        <v>-896.40197753906295</v>
      </c>
      <c r="CU5" s="36">
        <v>-951.91930000000002</v>
      </c>
      <c r="CV5" s="20">
        <v>31.867507934570298</v>
      </c>
      <c r="CW5" s="69"/>
      <c r="CX5" s="20">
        <v>-33.803058624267599</v>
      </c>
      <c r="CY5" s="69"/>
      <c r="CZ5" s="36">
        <v>-6.8323306739330306E-2</v>
      </c>
      <c r="DA5" s="69"/>
      <c r="DB5" s="36">
        <v>-31.9366340637207</v>
      </c>
      <c r="DC5" s="69"/>
      <c r="DD5" s="36">
        <v>-1921.78015136719</v>
      </c>
      <c r="DE5" s="71">
        <v>-1962.1837</v>
      </c>
      <c r="DF5" s="36">
        <v>-1927.01049804688</v>
      </c>
      <c r="DG5" s="36">
        <v>-1972.1262999999999</v>
      </c>
      <c r="DH5" s="36">
        <v>-1076.6513671875</v>
      </c>
      <c r="DI5" s="36">
        <v>-1099.7897</v>
      </c>
      <c r="DJ5" s="36">
        <v>-1827.189453125</v>
      </c>
      <c r="DK5" s="54">
        <v>-1902.7811999999999</v>
      </c>
      <c r="DL5" s="36">
        <v>-1336.78308105469</v>
      </c>
      <c r="DM5" s="36">
        <v>-1412.5139999999999</v>
      </c>
      <c r="DN5" s="36">
        <v>-1492.98864746094</v>
      </c>
      <c r="DO5" s="36">
        <v>-1582.616</v>
      </c>
      <c r="DP5" s="36">
        <v>-1489.5869140625</v>
      </c>
      <c r="DQ5" s="54">
        <v>-1567</v>
      </c>
      <c r="DR5" s="36">
        <v>-1500.68200683594</v>
      </c>
      <c r="DS5" s="36">
        <v>-1595.4</v>
      </c>
      <c r="DT5" s="36">
        <v>-1280.17749023438</v>
      </c>
      <c r="DU5" s="36">
        <v>-1313</v>
      </c>
      <c r="DV5" s="68">
        <v>-1272.02575683594</v>
      </c>
      <c r="DW5" s="68">
        <v>-1327</v>
      </c>
      <c r="DX5" s="36">
        <v>-1181.11022949219</v>
      </c>
      <c r="DY5" s="36">
        <v>-1217.8938000000001</v>
      </c>
      <c r="DZ5" s="36">
        <v>-1286.45239257813</v>
      </c>
      <c r="EA5" s="36">
        <v>-1316</v>
      </c>
      <c r="EB5" s="36"/>
      <c r="EC5" s="36"/>
      <c r="ED5" s="68"/>
      <c r="EE5" s="36"/>
      <c r="EF5" s="36"/>
      <c r="EG5" s="36"/>
      <c r="EH5" s="36"/>
      <c r="EI5" s="36"/>
      <c r="EJ5" s="36"/>
      <c r="EK5" s="36"/>
      <c r="EL5" s="68"/>
      <c r="EM5" s="36"/>
      <c r="EN5" s="36"/>
      <c r="EO5" s="36"/>
      <c r="EP5" s="36"/>
      <c r="EQ5" s="36"/>
      <c r="ER5" s="36"/>
      <c r="ES5" s="36"/>
      <c r="ET5" s="68"/>
      <c r="EU5" s="36"/>
      <c r="EV5" s="36"/>
      <c r="EW5" s="36"/>
      <c r="EX5" s="36"/>
      <c r="EY5" s="36"/>
      <c r="EZ5" s="36"/>
      <c r="FA5" s="36"/>
      <c r="FB5" s="68"/>
      <c r="FC5" s="36"/>
      <c r="FD5" s="36"/>
      <c r="FE5" s="36"/>
      <c r="FF5" s="36"/>
      <c r="FG5" s="36"/>
      <c r="FH5" s="36"/>
      <c r="FI5" s="36"/>
      <c r="FJ5" s="68"/>
      <c r="FK5" s="36"/>
      <c r="FL5" s="36"/>
      <c r="FM5" s="36"/>
      <c r="FN5" s="36"/>
      <c r="FO5" s="36"/>
    </row>
    <row r="6" spans="1:171" x14ac:dyDescent="0.25">
      <c r="A6" s="9">
        <v>3</v>
      </c>
      <c r="B6" s="16" t="s">
        <v>32</v>
      </c>
      <c r="C6" s="17" t="s">
        <v>26</v>
      </c>
      <c r="D6" s="58">
        <f>D5-D4</f>
        <v>3.1588134765599989</v>
      </c>
      <c r="E6" s="69"/>
      <c r="F6" s="58">
        <f>F5-F4</f>
        <v>-32.875549316406023</v>
      </c>
      <c r="G6" s="69"/>
      <c r="H6" s="58">
        <f>H5-H4</f>
        <v>-13.822570800781023</v>
      </c>
      <c r="I6" s="69"/>
      <c r="J6" s="31">
        <f>J5-J4</f>
        <v>-1.5360717773439774</v>
      </c>
      <c r="K6" s="69"/>
      <c r="L6" s="58">
        <f>L5-L4</f>
        <v>1.1734924316410229</v>
      </c>
      <c r="M6" s="69"/>
      <c r="N6" s="58">
        <f>N5-N4</f>
        <v>-2.11181640625</v>
      </c>
      <c r="O6" s="69"/>
      <c r="P6" s="58">
        <f>P5-P4</f>
        <v>-12.227722167969034</v>
      </c>
      <c r="Q6" s="69"/>
      <c r="R6" s="58">
        <f>R5-R4</f>
        <v>-9.0205688476560226</v>
      </c>
      <c r="S6" s="69"/>
      <c r="T6" s="58">
        <f>T5-T4</f>
        <v>6.8908081054689774</v>
      </c>
      <c r="U6" s="69"/>
      <c r="V6" s="58">
        <f>V5-V4</f>
        <v>-8.9046020507810226</v>
      </c>
      <c r="W6" s="69"/>
      <c r="X6" s="58">
        <f>X5-X4</f>
        <v>4.0578918457030113</v>
      </c>
      <c r="Y6" s="69"/>
      <c r="Z6" s="58">
        <f>Z5-Z4</f>
        <v>-1.544921875</v>
      </c>
      <c r="AA6" s="69"/>
      <c r="AB6" s="58">
        <f>AB5-AB4</f>
        <v>-3.8211669921799967</v>
      </c>
      <c r="AC6" s="69"/>
      <c r="AD6" s="58">
        <f t="shared" ref="AD6:AR6" si="0">AD5-AD4</f>
        <v>2.2315673828099989</v>
      </c>
      <c r="AE6" s="58">
        <f t="shared" si="0"/>
        <v>4.7729999999999109</v>
      </c>
      <c r="AF6" s="58">
        <f t="shared" si="0"/>
        <v>-37.941589355468068</v>
      </c>
      <c r="AG6" s="58">
        <f t="shared" si="0"/>
        <v>-19.957700000000045</v>
      </c>
      <c r="AH6" s="58">
        <f t="shared" si="0"/>
        <v>-8.4924316406300022</v>
      </c>
      <c r="AI6" s="58">
        <f t="shared" si="0"/>
        <v>-4.8894999999999982</v>
      </c>
      <c r="AJ6" s="58">
        <f t="shared" si="0"/>
        <v>5.2339477539060226</v>
      </c>
      <c r="AK6" s="58">
        <f t="shared" si="0"/>
        <v>-3.1999999999999318</v>
      </c>
      <c r="AL6" s="58">
        <f t="shared" si="0"/>
        <v>-13.625549316406023</v>
      </c>
      <c r="AM6" s="58">
        <f t="shared" si="0"/>
        <v>-8.7000000000000455</v>
      </c>
      <c r="AN6" s="58">
        <f t="shared" si="0"/>
        <v>-0.37188720703102263</v>
      </c>
      <c r="AO6" s="58">
        <v>4.0999999999999996</v>
      </c>
      <c r="AP6" s="58">
        <f t="shared" si="0"/>
        <v>-9.7413330078120453</v>
      </c>
      <c r="AQ6" s="58">
        <f t="shared" si="0"/>
        <v>-12.599999999999909</v>
      </c>
      <c r="AR6" s="58">
        <f t="shared" si="0"/>
        <v>-0.97497558593704525</v>
      </c>
      <c r="AS6" s="69"/>
      <c r="AT6" s="58">
        <f>AT5-AT4</f>
        <v>-8.4085083007809658</v>
      </c>
      <c r="AU6" s="69"/>
      <c r="AV6" s="58">
        <f>AV5-AV4</f>
        <v>-2.196044921875</v>
      </c>
      <c r="AW6" s="69"/>
      <c r="AX6" s="58">
        <f>AX5-AX4</f>
        <v>1.2341308593800022</v>
      </c>
      <c r="AY6" s="69"/>
      <c r="AZ6" s="58">
        <f>AZ5-AZ4</f>
        <v>1.02001953125</v>
      </c>
      <c r="BA6" s="69"/>
      <c r="BB6" s="58">
        <f>BB5-BB4</f>
        <v>0.37661743164096606</v>
      </c>
      <c r="BC6" s="69"/>
      <c r="BD6" s="58">
        <f>BD5-BD4</f>
        <v>7.5327758789060226</v>
      </c>
      <c r="BE6" s="69"/>
      <c r="BF6" s="58">
        <f>BF5-BF4</f>
        <v>-11.147338867190001</v>
      </c>
      <c r="BG6" s="69"/>
      <c r="BH6" s="58">
        <f t="shared" ref="BH6:CN6" si="1">BH5-BH4</f>
        <v>1.3258666992189774</v>
      </c>
      <c r="BI6" s="58">
        <f t="shared" si="1"/>
        <v>9.7291999999999916</v>
      </c>
      <c r="BJ6" s="58">
        <f t="shared" si="1"/>
        <v>-12.082763671875</v>
      </c>
      <c r="BK6" s="58">
        <f t="shared" si="1"/>
        <v>-8.1591999999999416</v>
      </c>
      <c r="BL6" s="58">
        <f t="shared" si="1"/>
        <v>-7.1238098144529829</v>
      </c>
      <c r="BM6" s="58">
        <f t="shared" si="1"/>
        <v>-6.5179999999999723</v>
      </c>
      <c r="BN6" s="58">
        <f t="shared" si="1"/>
        <v>-0.80511474609397737</v>
      </c>
      <c r="BO6" s="58">
        <f t="shared" si="1"/>
        <v>3.4017000000000053</v>
      </c>
      <c r="BP6" s="58">
        <f t="shared" si="1"/>
        <v>-0.92224121094000111</v>
      </c>
      <c r="BQ6" s="58">
        <f t="shared" si="1"/>
        <v>-0.40000000000009095</v>
      </c>
      <c r="BR6" s="58">
        <f t="shared" si="1"/>
        <v>-1.2323608398399983</v>
      </c>
      <c r="BS6" s="58">
        <f t="shared" si="1"/>
        <v>-2.3579999999999472</v>
      </c>
      <c r="BT6" s="58">
        <f t="shared" si="1"/>
        <v>-2.3928833007810226</v>
      </c>
      <c r="BU6" s="58">
        <f t="shared" si="1"/>
        <v>-0.76549999999997453</v>
      </c>
      <c r="BV6" s="58">
        <f t="shared" si="1"/>
        <v>-5.23779296875</v>
      </c>
      <c r="BW6" s="58">
        <f t="shared" si="1"/>
        <v>-4.7799999999999727</v>
      </c>
      <c r="BX6" s="58">
        <f t="shared" si="1"/>
        <v>0.40940856933599434</v>
      </c>
      <c r="BY6" s="58">
        <f t="shared" si="1"/>
        <v>0</v>
      </c>
      <c r="BZ6" s="58">
        <f t="shared" si="1"/>
        <v>-18.477264404297046</v>
      </c>
      <c r="CA6" s="58">
        <f t="shared" si="1"/>
        <v>-18.400499999999965</v>
      </c>
      <c r="CB6" s="58">
        <f t="shared" si="1"/>
        <v>0.75439453125</v>
      </c>
      <c r="CC6" s="58">
        <f t="shared" si="1"/>
        <v>1.3718999999999824</v>
      </c>
      <c r="CD6" s="58">
        <f t="shared" si="1"/>
        <v>-0.14474487304698869</v>
      </c>
      <c r="CE6" s="58">
        <f t="shared" si="1"/>
        <v>-2.8800000000046566E-2</v>
      </c>
      <c r="CF6" s="31">
        <f t="shared" si="1"/>
        <v>0</v>
      </c>
      <c r="CG6" s="58">
        <f t="shared" si="1"/>
        <v>0.25</v>
      </c>
      <c r="CH6" s="58">
        <f t="shared" si="1"/>
        <v>-0.49987792968704525</v>
      </c>
      <c r="CI6" s="58">
        <f t="shared" si="1"/>
        <v>1.7488999999999351</v>
      </c>
      <c r="CJ6" s="58">
        <f t="shared" si="1"/>
        <v>0</v>
      </c>
      <c r="CK6" s="58">
        <f t="shared" si="1"/>
        <v>1.388300000000072</v>
      </c>
      <c r="CL6" s="58">
        <f t="shared" si="1"/>
        <v>1.10009765625</v>
      </c>
      <c r="CM6" s="58">
        <f t="shared" si="1"/>
        <v>0.34730000000001837</v>
      </c>
      <c r="CN6" s="58">
        <f t="shared" si="1"/>
        <v>-2.8207397460930679</v>
      </c>
      <c r="CO6" s="69"/>
      <c r="CP6" s="58">
        <f>CP5-CP4</f>
        <v>-5.7883911132810226</v>
      </c>
      <c r="CQ6" s="58">
        <v>-11.159899999999993</v>
      </c>
      <c r="CR6" s="58">
        <f>CR5-CR4</f>
        <v>-21.853759765625</v>
      </c>
      <c r="CS6" s="58">
        <f>CS5-CS4</f>
        <v>-10.786799999999971</v>
      </c>
      <c r="CT6" s="58">
        <f>CT5-CT4</f>
        <v>-24.925903320312955</v>
      </c>
      <c r="CU6" s="58">
        <f>CU5-CU4</f>
        <v>-19.33280000000002</v>
      </c>
      <c r="CV6" s="58">
        <f>CV5-CV4</f>
        <v>0</v>
      </c>
      <c r="CW6" s="69"/>
      <c r="CX6" s="58">
        <f>CX5-CX4</f>
        <v>-0.13825225830080257</v>
      </c>
      <c r="CY6" s="69"/>
      <c r="CZ6" s="58">
        <f>CZ5-CZ4</f>
        <v>0</v>
      </c>
      <c r="DA6" s="69"/>
      <c r="DB6" s="58">
        <f>DB5-DB4</f>
        <v>-0.13825416564939985</v>
      </c>
      <c r="DC6" s="69"/>
      <c r="DD6" s="58">
        <f t="shared" ref="DD6:DT6" si="2">DD5-DD4</f>
        <v>20.186401367190001</v>
      </c>
      <c r="DE6" s="58">
        <f t="shared" si="2"/>
        <v>14.436899999999923</v>
      </c>
      <c r="DF6" s="58">
        <f t="shared" si="2"/>
        <v>-21.227783203130002</v>
      </c>
      <c r="DG6" s="58">
        <f t="shared" si="2"/>
        <v>-23.757200000000012</v>
      </c>
      <c r="DH6" s="58">
        <f t="shared" si="2"/>
        <v>-17.268432617190001</v>
      </c>
      <c r="DI6" s="58">
        <f t="shared" si="2"/>
        <v>-8.5417999999999665</v>
      </c>
      <c r="DJ6" s="58">
        <f t="shared" si="2"/>
        <v>2.2395019531300022</v>
      </c>
      <c r="DK6" s="58">
        <f t="shared" si="2"/>
        <v>-0.89519999999993161</v>
      </c>
      <c r="DL6" s="58">
        <f t="shared" si="2"/>
        <v>-5.0881347656300022</v>
      </c>
      <c r="DM6" s="58">
        <f t="shared" si="2"/>
        <v>-2.3729999999998199</v>
      </c>
      <c r="DN6" s="58">
        <f t="shared" si="2"/>
        <v>-4.1641845703099989</v>
      </c>
      <c r="DO6" s="58">
        <f t="shared" si="2"/>
        <v>3.2390000000000327</v>
      </c>
      <c r="DP6" s="58">
        <f t="shared" si="2"/>
        <v>-12.72509765625</v>
      </c>
      <c r="DQ6" s="58">
        <f t="shared" si="2"/>
        <v>-5</v>
      </c>
      <c r="DR6" s="58">
        <f t="shared" si="2"/>
        <v>-5.8472900390599989</v>
      </c>
      <c r="DS6" s="58">
        <f t="shared" si="2"/>
        <v>-8.5</v>
      </c>
      <c r="DT6" s="58">
        <f t="shared" si="2"/>
        <v>6.7937011718699978</v>
      </c>
      <c r="DU6" s="58">
        <v>4.3</v>
      </c>
      <c r="DV6" s="58">
        <f>DV5-DV4</f>
        <v>-6.8277587890599989</v>
      </c>
      <c r="DW6" s="58">
        <v>-20</v>
      </c>
      <c r="DX6" s="58">
        <f>DX5-DX4</f>
        <v>-20.599975585940001</v>
      </c>
      <c r="DY6" s="58">
        <v>-18.139200000000073</v>
      </c>
      <c r="DZ6" s="58">
        <f>DZ5-DZ4</f>
        <v>-13.637329101570003</v>
      </c>
      <c r="EA6" s="58">
        <v>-6.7</v>
      </c>
      <c r="EB6" s="33"/>
      <c r="EC6" s="36"/>
      <c r="ED6" s="68"/>
      <c r="EE6" s="36"/>
      <c r="EF6" s="36"/>
      <c r="EG6" s="36"/>
      <c r="EH6" s="36"/>
      <c r="EI6" s="36"/>
      <c r="EJ6" s="33"/>
      <c r="EK6" s="36"/>
      <c r="EL6" s="68"/>
      <c r="EM6" s="36"/>
      <c r="EN6" s="36"/>
      <c r="EO6" s="36"/>
      <c r="EP6" s="36"/>
      <c r="EQ6" s="36"/>
      <c r="ER6" s="33"/>
      <c r="ES6" s="36"/>
      <c r="ET6" s="68"/>
      <c r="EU6" s="36"/>
      <c r="EV6" s="36"/>
      <c r="EW6" s="36"/>
      <c r="EX6" s="36"/>
      <c r="EY6" s="36"/>
      <c r="EZ6" s="33"/>
      <c r="FA6" s="36"/>
      <c r="FB6" s="68"/>
      <c r="FC6" s="36"/>
      <c r="FD6" s="36"/>
      <c r="FE6" s="36"/>
      <c r="FF6" s="36"/>
      <c r="FG6" s="36"/>
      <c r="FH6" s="33"/>
      <c r="FI6" s="36"/>
      <c r="FJ6" s="68"/>
      <c r="FK6" s="36"/>
      <c r="FL6" s="36"/>
      <c r="FM6" s="36"/>
      <c r="FN6" s="36"/>
      <c r="FO6" s="36"/>
    </row>
    <row r="7" spans="1:171" x14ac:dyDescent="0.25">
      <c r="A7" s="9">
        <v>4</v>
      </c>
      <c r="B7" s="16" t="s">
        <v>33</v>
      </c>
      <c r="C7" s="17" t="s">
        <v>26</v>
      </c>
      <c r="D7" s="59">
        <v>0</v>
      </c>
      <c r="E7" s="69"/>
      <c r="F7" s="59">
        <v>0</v>
      </c>
      <c r="G7" s="69"/>
      <c r="H7" s="59">
        <v>0</v>
      </c>
      <c r="I7" s="69"/>
      <c r="J7" s="59">
        <v>0</v>
      </c>
      <c r="K7" s="69"/>
      <c r="L7" s="59">
        <v>0</v>
      </c>
      <c r="M7" s="69"/>
      <c r="N7" s="59">
        <v>0</v>
      </c>
      <c r="O7" s="69"/>
      <c r="P7" s="59">
        <v>0</v>
      </c>
      <c r="Q7" s="69"/>
      <c r="R7" s="59">
        <v>0</v>
      </c>
      <c r="S7" s="69"/>
      <c r="T7" s="59">
        <v>0</v>
      </c>
      <c r="U7" s="69"/>
      <c r="V7" s="59">
        <v>0</v>
      </c>
      <c r="W7" s="69"/>
      <c r="X7" s="59">
        <v>0</v>
      </c>
      <c r="Y7" s="69"/>
      <c r="Z7" s="59">
        <v>0</v>
      </c>
      <c r="AA7" s="69"/>
      <c r="AB7" s="59">
        <v>0</v>
      </c>
      <c r="AC7" s="69"/>
      <c r="AD7" s="59">
        <v>0</v>
      </c>
      <c r="AE7" s="59">
        <v>0</v>
      </c>
      <c r="AF7" s="59">
        <v>0</v>
      </c>
      <c r="AG7" s="59">
        <v>0</v>
      </c>
      <c r="AH7" s="59">
        <v>0</v>
      </c>
      <c r="AI7" s="59">
        <v>0</v>
      </c>
      <c r="AJ7" s="59">
        <v>0</v>
      </c>
      <c r="AK7" s="59">
        <v>0</v>
      </c>
      <c r="AL7" s="59">
        <v>0</v>
      </c>
      <c r="AM7" s="59">
        <v>0</v>
      </c>
      <c r="AN7" s="59">
        <v>0</v>
      </c>
      <c r="AO7" s="59">
        <v>0</v>
      </c>
      <c r="AP7" s="59">
        <v>0</v>
      </c>
      <c r="AQ7" s="59">
        <v>0</v>
      </c>
      <c r="AR7" s="59">
        <v>0</v>
      </c>
      <c r="AS7" s="69"/>
      <c r="AT7" s="59">
        <v>0</v>
      </c>
      <c r="AU7" s="69"/>
      <c r="AV7" s="59">
        <v>0</v>
      </c>
      <c r="AW7" s="69"/>
      <c r="AX7" s="59">
        <v>0</v>
      </c>
      <c r="AY7" s="69"/>
      <c r="AZ7" s="59">
        <v>0</v>
      </c>
      <c r="BA7" s="69"/>
      <c r="BB7" s="59">
        <v>0</v>
      </c>
      <c r="BC7" s="69"/>
      <c r="BD7" s="59">
        <v>0</v>
      </c>
      <c r="BE7" s="69"/>
      <c r="BF7" s="59">
        <v>0</v>
      </c>
      <c r="BG7" s="69"/>
      <c r="BH7" s="59">
        <v>0</v>
      </c>
      <c r="BI7" s="59">
        <v>0</v>
      </c>
      <c r="BJ7" s="59">
        <v>0</v>
      </c>
      <c r="BK7" s="59">
        <v>0</v>
      </c>
      <c r="BL7" s="59">
        <v>0</v>
      </c>
      <c r="BM7" s="59">
        <v>0</v>
      </c>
      <c r="BN7" s="59">
        <v>0</v>
      </c>
      <c r="BO7" s="59">
        <v>0</v>
      </c>
      <c r="BP7" s="59">
        <v>0</v>
      </c>
      <c r="BQ7" s="59">
        <v>0</v>
      </c>
      <c r="BR7" s="59">
        <v>0</v>
      </c>
      <c r="BS7" s="59">
        <v>0</v>
      </c>
      <c r="BT7" s="59">
        <v>0</v>
      </c>
      <c r="BU7" s="59">
        <v>0</v>
      </c>
      <c r="BV7" s="59">
        <v>0</v>
      </c>
      <c r="BW7" s="59">
        <v>0</v>
      </c>
      <c r="BX7" s="59">
        <v>0</v>
      </c>
      <c r="BY7" s="59">
        <v>0</v>
      </c>
      <c r="BZ7" s="59">
        <v>0</v>
      </c>
      <c r="CA7" s="59">
        <v>0</v>
      </c>
      <c r="CB7" s="59">
        <v>0</v>
      </c>
      <c r="CC7" s="59">
        <v>0</v>
      </c>
      <c r="CD7" s="59">
        <v>0</v>
      </c>
      <c r="CE7" s="59">
        <v>0</v>
      </c>
      <c r="CF7" s="59">
        <v>0</v>
      </c>
      <c r="CG7" s="59">
        <v>0</v>
      </c>
      <c r="CH7" s="59">
        <v>0</v>
      </c>
      <c r="CI7" s="59">
        <v>0</v>
      </c>
      <c r="CJ7" s="59">
        <v>0</v>
      </c>
      <c r="CK7" s="59">
        <v>0</v>
      </c>
      <c r="CL7" s="59">
        <v>0</v>
      </c>
      <c r="CM7" s="59">
        <v>0</v>
      </c>
      <c r="CN7" s="59">
        <v>0</v>
      </c>
      <c r="CO7" s="69"/>
      <c r="CP7" s="59">
        <v>0</v>
      </c>
      <c r="CQ7" s="59">
        <v>0</v>
      </c>
      <c r="CR7" s="59">
        <v>0</v>
      </c>
      <c r="CS7" s="59">
        <v>0</v>
      </c>
      <c r="CT7" s="59">
        <v>0</v>
      </c>
      <c r="CU7" s="59">
        <v>0</v>
      </c>
      <c r="CV7" s="59">
        <v>0</v>
      </c>
      <c r="CW7" s="69"/>
      <c r="CX7" s="59">
        <v>0</v>
      </c>
      <c r="CY7" s="69"/>
      <c r="CZ7" s="59">
        <v>0</v>
      </c>
      <c r="DA7" s="69"/>
      <c r="DB7" s="59">
        <v>0</v>
      </c>
      <c r="DC7" s="69"/>
      <c r="DD7" s="59">
        <v>0</v>
      </c>
      <c r="DE7" s="59">
        <v>0</v>
      </c>
      <c r="DF7" s="59">
        <v>0</v>
      </c>
      <c r="DG7" s="59">
        <v>0</v>
      </c>
      <c r="DH7" s="59">
        <v>0</v>
      </c>
      <c r="DI7" s="59">
        <v>0</v>
      </c>
      <c r="DJ7" s="59">
        <v>0</v>
      </c>
      <c r="DK7" s="59">
        <v>0</v>
      </c>
      <c r="DL7" s="59">
        <v>0</v>
      </c>
      <c r="DM7" s="59">
        <v>0</v>
      </c>
      <c r="DN7" s="59">
        <v>0</v>
      </c>
      <c r="DO7" s="59">
        <v>0</v>
      </c>
      <c r="DP7" s="59">
        <v>0</v>
      </c>
      <c r="DQ7" s="59">
        <v>0</v>
      </c>
      <c r="DR7" s="59">
        <v>0</v>
      </c>
      <c r="DS7" s="59">
        <v>0</v>
      </c>
      <c r="DT7" s="59">
        <v>0</v>
      </c>
      <c r="DU7" s="59">
        <v>0</v>
      </c>
      <c r="DV7" s="59">
        <v>0</v>
      </c>
      <c r="DW7" s="59">
        <v>0</v>
      </c>
      <c r="DX7" s="59">
        <v>0</v>
      </c>
      <c r="DY7" s="59">
        <v>0</v>
      </c>
      <c r="DZ7" s="59">
        <v>0</v>
      </c>
      <c r="EA7" s="59">
        <v>0</v>
      </c>
      <c r="EB7" s="72" t="s">
        <v>30</v>
      </c>
      <c r="EC7" s="73"/>
      <c r="ED7" s="73"/>
      <c r="EE7" s="73"/>
      <c r="EF7" s="73"/>
      <c r="EG7" s="73"/>
      <c r="EH7" s="73"/>
      <c r="EI7" s="74"/>
      <c r="EJ7" s="75" t="s">
        <v>30</v>
      </c>
      <c r="EK7" s="76"/>
      <c r="EL7" s="76"/>
      <c r="EM7" s="76"/>
      <c r="EN7" s="76"/>
      <c r="EO7" s="76"/>
      <c r="EP7" s="76"/>
      <c r="EQ7" s="77"/>
      <c r="ER7" s="35"/>
      <c r="ES7" s="78"/>
      <c r="ET7" s="68"/>
      <c r="EU7" s="78"/>
      <c r="EV7" s="78"/>
      <c r="EW7" s="78"/>
      <c r="EX7" s="78"/>
      <c r="EY7" s="78"/>
      <c r="EZ7" s="35"/>
      <c r="FA7" s="78"/>
      <c r="FB7" s="68"/>
      <c r="FC7" s="78"/>
      <c r="FD7" s="78"/>
      <c r="FE7" s="78"/>
      <c r="FF7" s="78"/>
      <c r="FG7" s="78"/>
      <c r="FH7" s="35"/>
      <c r="FI7" s="78"/>
      <c r="FJ7" s="68"/>
      <c r="FK7" s="78"/>
      <c r="FL7" s="78"/>
      <c r="FM7" s="78"/>
      <c r="FN7" s="78"/>
      <c r="FO7" s="78"/>
    </row>
    <row r="8" spans="1:171" x14ac:dyDescent="0.25">
      <c r="A8" s="9">
        <v>5</v>
      </c>
      <c r="B8" s="16" t="s">
        <v>34</v>
      </c>
      <c r="C8" s="17" t="s">
        <v>26</v>
      </c>
      <c r="D8" s="58">
        <f>D6-D7</f>
        <v>3.1588134765599989</v>
      </c>
      <c r="E8" s="69"/>
      <c r="F8" s="58">
        <f>F6-F7</f>
        <v>-32.875549316406023</v>
      </c>
      <c r="G8" s="69"/>
      <c r="H8" s="58">
        <f>H6-H7</f>
        <v>-13.822570800781023</v>
      </c>
      <c r="I8" s="69"/>
      <c r="J8" s="58">
        <f>J6-J7</f>
        <v>-1.5360717773439774</v>
      </c>
      <c r="K8" s="69"/>
      <c r="L8" s="58">
        <f>L6-L7</f>
        <v>1.1734924316410229</v>
      </c>
      <c r="M8" s="69"/>
      <c r="N8" s="58">
        <f>N6-N7</f>
        <v>-2.11181640625</v>
      </c>
      <c r="O8" s="69"/>
      <c r="P8" s="58">
        <f>P6-P7</f>
        <v>-12.227722167969034</v>
      </c>
      <c r="Q8" s="69"/>
      <c r="R8" s="58">
        <f>R6-R7</f>
        <v>-9.0205688476560226</v>
      </c>
      <c r="S8" s="69"/>
      <c r="T8" s="58">
        <f>T6-T7</f>
        <v>6.8908081054689774</v>
      </c>
      <c r="U8" s="69"/>
      <c r="V8" s="58">
        <f>V6-V7</f>
        <v>-8.9046020507810226</v>
      </c>
      <c r="W8" s="69"/>
      <c r="X8" s="58">
        <f>X6-X7</f>
        <v>4.0578918457030113</v>
      </c>
      <c r="Y8" s="69"/>
      <c r="Z8" s="58">
        <f>Z6-Z7</f>
        <v>-1.544921875</v>
      </c>
      <c r="AA8" s="69"/>
      <c r="AB8" s="58">
        <f>AB6-AB7</f>
        <v>-3.8211669921799967</v>
      </c>
      <c r="AC8" s="69"/>
      <c r="AD8" s="58">
        <f t="shared" ref="AD8:AR8" si="3">AD6-AD7</f>
        <v>2.2315673828099989</v>
      </c>
      <c r="AE8" s="58">
        <f t="shared" si="3"/>
        <v>4.7729999999999109</v>
      </c>
      <c r="AF8" s="58">
        <f t="shared" si="3"/>
        <v>-37.941589355468068</v>
      </c>
      <c r="AG8" s="58">
        <f t="shared" si="3"/>
        <v>-19.957700000000045</v>
      </c>
      <c r="AH8" s="58">
        <f t="shared" si="3"/>
        <v>-8.4924316406300022</v>
      </c>
      <c r="AI8" s="58">
        <f t="shared" si="3"/>
        <v>-4.8894999999999982</v>
      </c>
      <c r="AJ8" s="58">
        <f t="shared" si="3"/>
        <v>5.2339477539060226</v>
      </c>
      <c r="AK8" s="58">
        <f t="shared" si="3"/>
        <v>-3.1999999999999318</v>
      </c>
      <c r="AL8" s="58">
        <f t="shared" si="3"/>
        <v>-13.625549316406023</v>
      </c>
      <c r="AM8" s="58">
        <f t="shared" si="3"/>
        <v>-8.7000000000000455</v>
      </c>
      <c r="AN8" s="58">
        <f t="shared" si="3"/>
        <v>-0.37188720703102263</v>
      </c>
      <c r="AO8" s="58">
        <v>4.0999999999999996</v>
      </c>
      <c r="AP8" s="58">
        <f t="shared" si="3"/>
        <v>-9.7413330078120453</v>
      </c>
      <c r="AQ8" s="58">
        <f t="shared" si="3"/>
        <v>-12.599999999999909</v>
      </c>
      <c r="AR8" s="58">
        <f t="shared" si="3"/>
        <v>-0.97497558593704525</v>
      </c>
      <c r="AS8" s="69"/>
      <c r="AT8" s="58">
        <f>AT6-AT7</f>
        <v>-8.4085083007809658</v>
      </c>
      <c r="AU8" s="69"/>
      <c r="AV8" s="58">
        <f>AV6-AV7</f>
        <v>-2.196044921875</v>
      </c>
      <c r="AW8" s="69"/>
      <c r="AX8" s="58">
        <f>AX6-AX7</f>
        <v>1.2341308593800022</v>
      </c>
      <c r="AY8" s="69"/>
      <c r="AZ8" s="58">
        <f>AZ6-AZ7</f>
        <v>1.02001953125</v>
      </c>
      <c r="BA8" s="69"/>
      <c r="BB8" s="58">
        <f>BB6-BB7</f>
        <v>0.37661743164096606</v>
      </c>
      <c r="BC8" s="69"/>
      <c r="BD8" s="58">
        <f>BD6-BD7</f>
        <v>7.5327758789060226</v>
      </c>
      <c r="BE8" s="69"/>
      <c r="BF8" s="58">
        <f>BF6-BF7</f>
        <v>-11.147338867190001</v>
      </c>
      <c r="BG8" s="69"/>
      <c r="BH8" s="58">
        <f t="shared" ref="BH8:CN8" si="4">BH6-BH7</f>
        <v>1.3258666992189774</v>
      </c>
      <c r="BI8" s="58">
        <f t="shared" si="4"/>
        <v>9.7291999999999916</v>
      </c>
      <c r="BJ8" s="58">
        <f t="shared" si="4"/>
        <v>-12.082763671875</v>
      </c>
      <c r="BK8" s="58">
        <f t="shared" si="4"/>
        <v>-8.1591999999999416</v>
      </c>
      <c r="BL8" s="58">
        <f t="shared" si="4"/>
        <v>-7.1238098144529829</v>
      </c>
      <c r="BM8" s="58">
        <f t="shared" si="4"/>
        <v>-6.5179999999999723</v>
      </c>
      <c r="BN8" s="58">
        <f t="shared" si="4"/>
        <v>-0.80511474609397737</v>
      </c>
      <c r="BO8" s="58">
        <f t="shared" si="4"/>
        <v>3.4017000000000053</v>
      </c>
      <c r="BP8" s="58">
        <f t="shared" si="4"/>
        <v>-0.92224121094000111</v>
      </c>
      <c r="BQ8" s="58">
        <f t="shared" si="4"/>
        <v>-0.40000000000009095</v>
      </c>
      <c r="BR8" s="58">
        <f t="shared" si="4"/>
        <v>-1.2323608398399983</v>
      </c>
      <c r="BS8" s="58">
        <f t="shared" si="4"/>
        <v>-2.3579999999999472</v>
      </c>
      <c r="BT8" s="58">
        <f t="shared" si="4"/>
        <v>-2.3928833007810226</v>
      </c>
      <c r="BU8" s="58">
        <f t="shared" si="4"/>
        <v>-0.76549999999997453</v>
      </c>
      <c r="BV8" s="58">
        <f t="shared" si="4"/>
        <v>-5.23779296875</v>
      </c>
      <c r="BW8" s="58">
        <f t="shared" si="4"/>
        <v>-4.7799999999999727</v>
      </c>
      <c r="BX8" s="58">
        <f t="shared" si="4"/>
        <v>0.40940856933599434</v>
      </c>
      <c r="BY8" s="58">
        <f t="shared" si="4"/>
        <v>0</v>
      </c>
      <c r="BZ8" s="58">
        <f t="shared" si="4"/>
        <v>-18.477264404297046</v>
      </c>
      <c r="CA8" s="58">
        <f t="shared" si="4"/>
        <v>-18.400499999999965</v>
      </c>
      <c r="CB8" s="58">
        <f t="shared" si="4"/>
        <v>0.75439453125</v>
      </c>
      <c r="CC8" s="58">
        <f t="shared" si="4"/>
        <v>1.3718999999999824</v>
      </c>
      <c r="CD8" s="58">
        <f t="shared" si="4"/>
        <v>-0.14474487304698869</v>
      </c>
      <c r="CE8" s="58">
        <f t="shared" si="4"/>
        <v>-2.8800000000046566E-2</v>
      </c>
      <c r="CF8" s="58">
        <f t="shared" si="4"/>
        <v>0</v>
      </c>
      <c r="CG8" s="58">
        <f t="shared" si="4"/>
        <v>0.25</v>
      </c>
      <c r="CH8" s="58">
        <f t="shared" si="4"/>
        <v>-0.49987792968704525</v>
      </c>
      <c r="CI8" s="58">
        <f t="shared" si="4"/>
        <v>1.7488999999999351</v>
      </c>
      <c r="CJ8" s="58">
        <f t="shared" si="4"/>
        <v>0</v>
      </c>
      <c r="CK8" s="58">
        <f t="shared" si="4"/>
        <v>1.388300000000072</v>
      </c>
      <c r="CL8" s="58">
        <f t="shared" si="4"/>
        <v>1.10009765625</v>
      </c>
      <c r="CM8" s="58">
        <f t="shared" si="4"/>
        <v>0.34730000000001837</v>
      </c>
      <c r="CN8" s="58">
        <f t="shared" si="4"/>
        <v>-2.8207397460930679</v>
      </c>
      <c r="CO8" s="69"/>
      <c r="CP8" s="58">
        <f>CP6-CP7</f>
        <v>-5.7883911132810226</v>
      </c>
      <c r="CQ8" s="58">
        <v>-11.159899999999993</v>
      </c>
      <c r="CR8" s="58">
        <f>CR6-CR7</f>
        <v>-21.853759765625</v>
      </c>
      <c r="CS8" s="58">
        <f>CS6-CS7</f>
        <v>-10.786799999999971</v>
      </c>
      <c r="CT8" s="58">
        <f>CT6-CT7</f>
        <v>-24.925903320312955</v>
      </c>
      <c r="CU8" s="58">
        <f>CU6-CU7</f>
        <v>-19.33280000000002</v>
      </c>
      <c r="CV8" s="58">
        <f>CV6-CV7</f>
        <v>0</v>
      </c>
      <c r="CW8" s="69"/>
      <c r="CX8" s="58">
        <f>CX6-CX7</f>
        <v>-0.13825225830080257</v>
      </c>
      <c r="CY8" s="69"/>
      <c r="CZ8" s="58">
        <f>CZ6-CZ7</f>
        <v>0</v>
      </c>
      <c r="DA8" s="69"/>
      <c r="DB8" s="58">
        <f>DB6-DB7</f>
        <v>-0.13825416564939985</v>
      </c>
      <c r="DC8" s="69"/>
      <c r="DD8" s="58">
        <f t="shared" ref="DD8:DT8" si="5">DD6-DD7</f>
        <v>20.186401367190001</v>
      </c>
      <c r="DE8" s="58">
        <f t="shared" si="5"/>
        <v>14.436899999999923</v>
      </c>
      <c r="DF8" s="58">
        <f t="shared" si="5"/>
        <v>-21.227783203130002</v>
      </c>
      <c r="DG8" s="58">
        <f t="shared" si="5"/>
        <v>-23.757200000000012</v>
      </c>
      <c r="DH8" s="58">
        <f t="shared" si="5"/>
        <v>-17.268432617190001</v>
      </c>
      <c r="DI8" s="58">
        <f t="shared" si="5"/>
        <v>-8.5417999999999665</v>
      </c>
      <c r="DJ8" s="58">
        <f t="shared" si="5"/>
        <v>2.2395019531300022</v>
      </c>
      <c r="DK8" s="58">
        <f t="shared" si="5"/>
        <v>-0.89519999999993161</v>
      </c>
      <c r="DL8" s="58">
        <f t="shared" si="5"/>
        <v>-5.0881347656300022</v>
      </c>
      <c r="DM8" s="58">
        <f t="shared" si="5"/>
        <v>-2.3729999999998199</v>
      </c>
      <c r="DN8" s="58">
        <f t="shared" si="5"/>
        <v>-4.1641845703099989</v>
      </c>
      <c r="DO8" s="58">
        <f t="shared" si="5"/>
        <v>3.2390000000000327</v>
      </c>
      <c r="DP8" s="58">
        <f t="shared" si="5"/>
        <v>-12.72509765625</v>
      </c>
      <c r="DQ8" s="58">
        <f t="shared" si="5"/>
        <v>-5</v>
      </c>
      <c r="DR8" s="58">
        <f t="shared" si="5"/>
        <v>-5.8472900390599989</v>
      </c>
      <c r="DS8" s="58">
        <f t="shared" si="5"/>
        <v>-8.5</v>
      </c>
      <c r="DT8" s="58">
        <f t="shared" si="5"/>
        <v>6.7937011718699978</v>
      </c>
      <c r="DU8" s="58">
        <v>4.3</v>
      </c>
      <c r="DV8" s="58">
        <f>DV6-DV7</f>
        <v>-6.8277587890599989</v>
      </c>
      <c r="DW8" s="58">
        <v>-20</v>
      </c>
      <c r="DX8" s="58">
        <f>DX6-DX7</f>
        <v>-20.599975585940001</v>
      </c>
      <c r="DY8" s="58">
        <v>-18.139200000000073</v>
      </c>
      <c r="DZ8" s="58">
        <f>DZ6-DZ7</f>
        <v>-13.637329101570003</v>
      </c>
      <c r="EA8" s="58">
        <v>-6.7</v>
      </c>
      <c r="EB8" s="79"/>
      <c r="EC8" s="80"/>
      <c r="ED8" s="80"/>
      <c r="EE8" s="80"/>
      <c r="EF8" s="80"/>
      <c r="EG8" s="80"/>
      <c r="EH8" s="80"/>
      <c r="EI8" s="81"/>
      <c r="EJ8" s="82"/>
      <c r="EK8" s="83"/>
      <c r="EL8" s="83"/>
      <c r="EM8" s="83"/>
      <c r="EN8" s="83"/>
      <c r="EO8" s="83"/>
      <c r="EP8" s="83"/>
      <c r="EQ8" s="84"/>
      <c r="ER8" s="33"/>
      <c r="ES8" s="36"/>
      <c r="ET8" s="68"/>
      <c r="EU8" s="36"/>
      <c r="EV8" s="36"/>
      <c r="EW8" s="36"/>
      <c r="EX8" s="36"/>
      <c r="EY8" s="36"/>
      <c r="EZ8" s="33"/>
      <c r="FA8" s="36"/>
      <c r="FB8" s="68"/>
      <c r="FC8" s="36"/>
      <c r="FD8" s="36"/>
      <c r="FE8" s="36"/>
      <c r="FF8" s="36"/>
      <c r="FG8" s="36"/>
      <c r="FH8" s="33"/>
      <c r="FI8" s="36"/>
      <c r="FJ8" s="68"/>
      <c r="FK8" s="36"/>
      <c r="FL8" s="36"/>
      <c r="FM8" s="36"/>
      <c r="FN8" s="36"/>
      <c r="FO8" s="36"/>
    </row>
    <row r="9" spans="1:171" x14ac:dyDescent="0.25">
      <c r="A9" s="9">
        <v>6</v>
      </c>
      <c r="B9" s="16" t="s">
        <v>35</v>
      </c>
      <c r="C9" s="17" t="s">
        <v>36</v>
      </c>
      <c r="D9" s="31">
        <v>49.959000000000003</v>
      </c>
      <c r="E9" s="69"/>
      <c r="F9" s="31">
        <v>50.033000000000001</v>
      </c>
      <c r="G9" s="69"/>
      <c r="H9" s="31">
        <v>50.058</v>
      </c>
      <c r="I9" s="69"/>
      <c r="J9" s="31">
        <v>50.058</v>
      </c>
      <c r="K9" s="69"/>
      <c r="L9" s="31">
        <v>49.959000000000003</v>
      </c>
      <c r="M9" s="69"/>
      <c r="N9" s="31">
        <v>50.033000000000001</v>
      </c>
      <c r="O9" s="69"/>
      <c r="P9" s="31">
        <v>50.058</v>
      </c>
      <c r="Q9" s="69"/>
      <c r="R9" s="31">
        <v>50.058</v>
      </c>
      <c r="S9" s="69"/>
      <c r="T9" s="31">
        <v>49.959000000000003</v>
      </c>
      <c r="U9" s="69"/>
      <c r="V9" s="31">
        <v>50.033000000000001</v>
      </c>
      <c r="W9" s="69"/>
      <c r="X9" s="31">
        <v>50.058</v>
      </c>
      <c r="Y9" s="69"/>
      <c r="Z9" s="31">
        <v>50.058</v>
      </c>
      <c r="AA9" s="69"/>
      <c r="AB9" s="31">
        <v>49.959000000000003</v>
      </c>
      <c r="AC9" s="69"/>
      <c r="AD9" s="31">
        <v>50.033000000000001</v>
      </c>
      <c r="AE9" s="31">
        <v>50.033000000000001</v>
      </c>
      <c r="AF9" s="31">
        <v>50.058</v>
      </c>
      <c r="AG9" s="31">
        <v>50.058</v>
      </c>
      <c r="AH9" s="31">
        <v>50.058</v>
      </c>
      <c r="AI9" s="31">
        <v>50.058</v>
      </c>
      <c r="AJ9" s="31">
        <v>49.959000000000003</v>
      </c>
      <c r="AK9" s="31">
        <v>49.959000000000003</v>
      </c>
      <c r="AL9" s="31">
        <v>50.033000000000001</v>
      </c>
      <c r="AM9" s="31">
        <v>50.033000000000001</v>
      </c>
      <c r="AN9" s="31">
        <v>50.058999999999997</v>
      </c>
      <c r="AO9" s="31">
        <v>50.058999999999997</v>
      </c>
      <c r="AP9" s="31">
        <v>50.058</v>
      </c>
      <c r="AQ9" s="31">
        <v>50.058</v>
      </c>
      <c r="AR9" s="31">
        <v>49.959000000000003</v>
      </c>
      <c r="AS9" s="69"/>
      <c r="AT9" s="31">
        <v>50.033000000000001</v>
      </c>
      <c r="AU9" s="69"/>
      <c r="AV9" s="31">
        <v>50.058</v>
      </c>
      <c r="AW9" s="69"/>
      <c r="AX9" s="31">
        <v>50.058</v>
      </c>
      <c r="AY9" s="69"/>
      <c r="AZ9" s="31">
        <v>49.959000000000003</v>
      </c>
      <c r="BA9" s="69"/>
      <c r="BB9" s="31">
        <v>50.033000000000001</v>
      </c>
      <c r="BC9" s="69"/>
      <c r="BD9" s="31">
        <v>50.058</v>
      </c>
      <c r="BE9" s="69"/>
      <c r="BF9" s="31">
        <v>50.058</v>
      </c>
      <c r="BG9" s="69"/>
      <c r="BH9" s="31">
        <v>49.959000000000003</v>
      </c>
      <c r="BI9" s="31">
        <v>49.959000000000003</v>
      </c>
      <c r="BJ9" s="31">
        <v>50.033000000000001</v>
      </c>
      <c r="BK9" s="31">
        <v>50.033000000000001</v>
      </c>
      <c r="BL9" s="31">
        <v>50.058</v>
      </c>
      <c r="BM9" s="31">
        <v>50.058</v>
      </c>
      <c r="BN9" s="31">
        <v>50.058</v>
      </c>
      <c r="BO9" s="31">
        <v>50.058</v>
      </c>
      <c r="BP9" s="31">
        <v>49.959000000000003</v>
      </c>
      <c r="BQ9" s="31">
        <v>49.959000000000003</v>
      </c>
      <c r="BR9" s="31">
        <v>50.033000000000001</v>
      </c>
      <c r="BS9" s="31">
        <v>50.033000000000001</v>
      </c>
      <c r="BT9" s="31">
        <v>50.058900000000001</v>
      </c>
      <c r="BU9" s="31">
        <v>50.058900000000001</v>
      </c>
      <c r="BV9" s="31">
        <v>50.058</v>
      </c>
      <c r="BW9" s="31">
        <v>50.058</v>
      </c>
      <c r="BX9" s="31">
        <v>49.959000000000003</v>
      </c>
      <c r="BY9" s="31">
        <v>49.959000000000003</v>
      </c>
      <c r="BZ9" s="31">
        <v>50.033000000000001</v>
      </c>
      <c r="CA9" s="31">
        <v>50.033000000000001</v>
      </c>
      <c r="CB9" s="31">
        <v>50.058</v>
      </c>
      <c r="CC9" s="31">
        <v>50.058</v>
      </c>
      <c r="CD9" s="31">
        <v>50.058</v>
      </c>
      <c r="CE9" s="31">
        <v>50.058</v>
      </c>
      <c r="CF9" s="31">
        <v>49.959000000000003</v>
      </c>
      <c r="CG9" s="31">
        <v>49.959000000000003</v>
      </c>
      <c r="CH9" s="31">
        <v>50.033000000000001</v>
      </c>
      <c r="CI9" s="31">
        <v>50.033000000000001</v>
      </c>
      <c r="CJ9" s="31">
        <v>50.058</v>
      </c>
      <c r="CK9" s="31">
        <v>50.058</v>
      </c>
      <c r="CL9" s="31">
        <v>50.058</v>
      </c>
      <c r="CM9" s="31">
        <v>50.058</v>
      </c>
      <c r="CN9" s="31">
        <v>49.959000000000003</v>
      </c>
      <c r="CO9" s="69"/>
      <c r="CP9" s="31">
        <v>50.033000000000001</v>
      </c>
      <c r="CQ9" s="31">
        <v>50.033000000000001</v>
      </c>
      <c r="CR9" s="31">
        <v>50.058</v>
      </c>
      <c r="CS9" s="31">
        <v>50.058</v>
      </c>
      <c r="CT9" s="31">
        <v>50.058</v>
      </c>
      <c r="CU9" s="31">
        <v>50.058</v>
      </c>
      <c r="CV9" s="31">
        <v>49.959000000000003</v>
      </c>
      <c r="CW9" s="69"/>
      <c r="CX9" s="31">
        <v>50.033000000000001</v>
      </c>
      <c r="CY9" s="69"/>
      <c r="CZ9" s="31">
        <v>50.058</v>
      </c>
      <c r="DA9" s="69"/>
      <c r="DB9" s="31">
        <v>50.058</v>
      </c>
      <c r="DC9" s="69"/>
      <c r="DD9" s="31">
        <v>49.959000000000003</v>
      </c>
      <c r="DE9" s="31">
        <v>49.959000000000003</v>
      </c>
      <c r="DF9" s="31">
        <v>50.033000000000001</v>
      </c>
      <c r="DG9" s="31">
        <v>50.033000000000001</v>
      </c>
      <c r="DH9" s="31">
        <v>50.058</v>
      </c>
      <c r="DI9" s="31">
        <v>50.058</v>
      </c>
      <c r="DJ9" s="31">
        <v>50.058</v>
      </c>
      <c r="DK9" s="31">
        <v>50.058</v>
      </c>
      <c r="DL9" s="31">
        <v>49.959000000000003</v>
      </c>
      <c r="DM9" s="31">
        <v>49.959000000000003</v>
      </c>
      <c r="DN9" s="31">
        <v>50.033000000000001</v>
      </c>
      <c r="DO9" s="31">
        <v>50.033000000000001</v>
      </c>
      <c r="DP9" s="31">
        <v>50.058</v>
      </c>
      <c r="DQ9" s="31">
        <v>50.058</v>
      </c>
      <c r="DR9" s="31">
        <v>50.058</v>
      </c>
      <c r="DS9" s="31">
        <v>50.058</v>
      </c>
      <c r="DT9" s="31">
        <v>49.959000000000003</v>
      </c>
      <c r="DU9" s="31">
        <v>49.959000000000003</v>
      </c>
      <c r="DV9" s="31">
        <v>50.033000000000001</v>
      </c>
      <c r="DW9" s="31">
        <v>50.033000000000001</v>
      </c>
      <c r="DX9" s="31">
        <v>50.058</v>
      </c>
      <c r="DY9" s="31">
        <v>50.058900000000001</v>
      </c>
      <c r="DZ9" s="31">
        <v>50.058</v>
      </c>
      <c r="EA9" s="31">
        <v>50.058</v>
      </c>
      <c r="EB9" s="79"/>
      <c r="EC9" s="80"/>
      <c r="ED9" s="80"/>
      <c r="EE9" s="80"/>
      <c r="EF9" s="80"/>
      <c r="EG9" s="80"/>
      <c r="EH9" s="80"/>
      <c r="EI9" s="81"/>
      <c r="EJ9" s="82"/>
      <c r="EK9" s="83"/>
      <c r="EL9" s="83"/>
      <c r="EM9" s="83"/>
      <c r="EN9" s="83"/>
      <c r="EO9" s="83"/>
      <c r="EP9" s="83"/>
      <c r="EQ9" s="84"/>
      <c r="ER9" s="31">
        <v>49.959000000000003</v>
      </c>
      <c r="ES9" s="33"/>
      <c r="ET9" s="31">
        <v>50.033000000000001</v>
      </c>
      <c r="EU9" s="33"/>
      <c r="EV9" s="31">
        <v>50.058</v>
      </c>
      <c r="EW9" s="33"/>
      <c r="EX9" s="31">
        <v>50.058</v>
      </c>
      <c r="EY9" s="33"/>
      <c r="EZ9" s="31">
        <v>49.959000000000003</v>
      </c>
      <c r="FA9" s="33"/>
      <c r="FB9" s="31">
        <v>50.033000000000001</v>
      </c>
      <c r="FC9" s="33"/>
      <c r="FD9" s="31">
        <v>50.058</v>
      </c>
      <c r="FE9" s="33"/>
      <c r="FF9" s="31">
        <v>50.058</v>
      </c>
      <c r="FG9" s="33"/>
      <c r="FH9" s="31">
        <v>49.959000000000003</v>
      </c>
      <c r="FI9" s="33"/>
      <c r="FJ9" s="31">
        <v>50.033000000000001</v>
      </c>
      <c r="FK9" s="33"/>
      <c r="FL9" s="31">
        <v>50.058</v>
      </c>
      <c r="FM9" s="33"/>
      <c r="FN9" s="31">
        <v>50.058</v>
      </c>
      <c r="FO9" s="33"/>
    </row>
    <row r="10" spans="1:171" x14ac:dyDescent="0.25">
      <c r="A10" s="9">
        <v>7</v>
      </c>
      <c r="B10" s="16" t="s">
        <v>37</v>
      </c>
      <c r="C10" s="17" t="s">
        <v>36</v>
      </c>
      <c r="D10" s="31">
        <v>50.024000000000001</v>
      </c>
      <c r="E10" s="69"/>
      <c r="F10" s="31">
        <v>49.765999999999998</v>
      </c>
      <c r="G10" s="69"/>
      <c r="H10" s="31">
        <v>50.006</v>
      </c>
      <c r="I10" s="69"/>
      <c r="J10" s="31">
        <v>49.973999999999997</v>
      </c>
      <c r="K10" s="69"/>
      <c r="L10" s="31">
        <v>50.024000000000001</v>
      </c>
      <c r="M10" s="69"/>
      <c r="N10" s="31">
        <v>49.765999999999998</v>
      </c>
      <c r="O10" s="69"/>
      <c r="P10" s="31">
        <v>50.006</v>
      </c>
      <c r="Q10" s="69"/>
      <c r="R10" s="31">
        <v>49.973999999999997</v>
      </c>
      <c r="S10" s="69"/>
      <c r="T10" s="31">
        <v>50.024000000000001</v>
      </c>
      <c r="U10" s="69"/>
      <c r="V10" s="31">
        <v>49.765999999999998</v>
      </c>
      <c r="W10" s="69"/>
      <c r="X10" s="31">
        <v>50.006</v>
      </c>
      <c r="Y10" s="69"/>
      <c r="Z10" s="31">
        <v>49.973999999999997</v>
      </c>
      <c r="AA10" s="69"/>
      <c r="AB10" s="31">
        <v>50.024000000000001</v>
      </c>
      <c r="AC10" s="69"/>
      <c r="AD10" s="31">
        <v>49.765999999999998</v>
      </c>
      <c r="AE10" s="31">
        <v>49.765999999999998</v>
      </c>
      <c r="AF10" s="31">
        <v>50.006</v>
      </c>
      <c r="AG10" s="31">
        <v>50.006</v>
      </c>
      <c r="AH10" s="31">
        <v>49.973999999999997</v>
      </c>
      <c r="AI10" s="31">
        <v>49.973999999999997</v>
      </c>
      <c r="AJ10" s="31">
        <v>50.024000000000001</v>
      </c>
      <c r="AK10" s="31">
        <v>50.024000000000001</v>
      </c>
      <c r="AL10" s="31">
        <v>49.765999999999998</v>
      </c>
      <c r="AM10" s="31">
        <v>49.765999999999998</v>
      </c>
      <c r="AN10" s="31">
        <v>50.006999999999998</v>
      </c>
      <c r="AO10" s="31">
        <v>50.006999999999998</v>
      </c>
      <c r="AP10" s="31">
        <v>49.973999999999997</v>
      </c>
      <c r="AQ10" s="31">
        <v>49.973999999999997</v>
      </c>
      <c r="AR10" s="31">
        <v>50.024000000000001</v>
      </c>
      <c r="AS10" s="69"/>
      <c r="AT10" s="31">
        <v>49.765999999999998</v>
      </c>
      <c r="AU10" s="69"/>
      <c r="AV10" s="31">
        <v>50.006</v>
      </c>
      <c r="AW10" s="69"/>
      <c r="AX10" s="31">
        <v>49.973999999999997</v>
      </c>
      <c r="AY10" s="69"/>
      <c r="AZ10" s="31">
        <v>50.024000000000001</v>
      </c>
      <c r="BA10" s="69"/>
      <c r="BB10" s="31">
        <v>49.765999999999998</v>
      </c>
      <c r="BC10" s="69"/>
      <c r="BD10" s="31">
        <v>50.006</v>
      </c>
      <c r="BE10" s="69"/>
      <c r="BF10" s="31">
        <v>49.973999999999997</v>
      </c>
      <c r="BG10" s="69"/>
      <c r="BH10" s="31">
        <v>50.024000000000001</v>
      </c>
      <c r="BI10" s="31">
        <v>50.024000000000001</v>
      </c>
      <c r="BJ10" s="31">
        <v>49.765999999999998</v>
      </c>
      <c r="BK10" s="31">
        <v>49.765999999999998</v>
      </c>
      <c r="BL10" s="31">
        <v>50.006</v>
      </c>
      <c r="BM10" s="31">
        <v>50.006</v>
      </c>
      <c r="BN10" s="31">
        <v>49.973999999999997</v>
      </c>
      <c r="BO10" s="31">
        <v>49.973999999999997</v>
      </c>
      <c r="BP10" s="31">
        <v>50.024000000000001</v>
      </c>
      <c r="BQ10" s="31">
        <v>50.024000000000001</v>
      </c>
      <c r="BR10" s="31">
        <v>49.765999999999998</v>
      </c>
      <c r="BS10" s="31">
        <v>49.765999999999998</v>
      </c>
      <c r="BT10" s="31">
        <v>50.006900000000002</v>
      </c>
      <c r="BU10" s="31">
        <v>50.006900000000002</v>
      </c>
      <c r="BV10" s="31">
        <v>49.973999999999997</v>
      </c>
      <c r="BW10" s="31">
        <v>49.973999999999997</v>
      </c>
      <c r="BX10" s="31">
        <v>50.024000000000001</v>
      </c>
      <c r="BY10" s="31">
        <v>50.024000000000001</v>
      </c>
      <c r="BZ10" s="31">
        <v>49.765999999999998</v>
      </c>
      <c r="CA10" s="31">
        <v>49.765999999999998</v>
      </c>
      <c r="CB10" s="31">
        <v>50.006</v>
      </c>
      <c r="CC10" s="31">
        <v>50.006</v>
      </c>
      <c r="CD10" s="31">
        <v>49.973999999999997</v>
      </c>
      <c r="CE10" s="31">
        <v>49.973999999999997</v>
      </c>
      <c r="CF10" s="31">
        <v>50.024000000000001</v>
      </c>
      <c r="CG10" s="31">
        <v>50.024000000000001</v>
      </c>
      <c r="CH10" s="31">
        <v>49.765999999999998</v>
      </c>
      <c r="CI10" s="31">
        <v>49.765999999999998</v>
      </c>
      <c r="CJ10" s="31">
        <v>50.006</v>
      </c>
      <c r="CK10" s="31">
        <v>50.006</v>
      </c>
      <c r="CL10" s="31">
        <v>49.973999999999997</v>
      </c>
      <c r="CM10" s="31">
        <v>49.973999999999997</v>
      </c>
      <c r="CN10" s="31">
        <v>50.024000000000001</v>
      </c>
      <c r="CO10" s="69"/>
      <c r="CP10" s="31">
        <v>49.765999999999998</v>
      </c>
      <c r="CQ10" s="31">
        <v>49.765999999999998</v>
      </c>
      <c r="CR10" s="31">
        <v>50.006</v>
      </c>
      <c r="CS10" s="31">
        <v>50.006</v>
      </c>
      <c r="CT10" s="31">
        <v>49.973999999999997</v>
      </c>
      <c r="CU10" s="31">
        <v>49.973999999999997</v>
      </c>
      <c r="CV10" s="31">
        <v>50.024000000000001</v>
      </c>
      <c r="CW10" s="69"/>
      <c r="CX10" s="31">
        <v>49.765999999999998</v>
      </c>
      <c r="CY10" s="69"/>
      <c r="CZ10" s="31">
        <v>50.006</v>
      </c>
      <c r="DA10" s="69"/>
      <c r="DB10" s="31">
        <v>49.973999999999997</v>
      </c>
      <c r="DC10" s="69"/>
      <c r="DD10" s="31">
        <v>50.024000000000001</v>
      </c>
      <c r="DE10" s="31">
        <v>50.024000000000001</v>
      </c>
      <c r="DF10" s="31">
        <v>49.765999999999998</v>
      </c>
      <c r="DG10" s="31">
        <v>49.765999999999998</v>
      </c>
      <c r="DH10" s="31">
        <v>50.006</v>
      </c>
      <c r="DI10" s="31">
        <v>50.006</v>
      </c>
      <c r="DJ10" s="31">
        <v>49.973999999999997</v>
      </c>
      <c r="DK10" s="31">
        <v>49.973999999999997</v>
      </c>
      <c r="DL10" s="31">
        <v>50.024000000000001</v>
      </c>
      <c r="DM10" s="31">
        <v>50.024000000000001</v>
      </c>
      <c r="DN10" s="31">
        <v>49.765999999999998</v>
      </c>
      <c r="DO10" s="31">
        <v>49.765999999999998</v>
      </c>
      <c r="DP10" s="31">
        <v>50.006</v>
      </c>
      <c r="DQ10" s="31">
        <v>50.006</v>
      </c>
      <c r="DR10" s="31">
        <v>49.973999999999997</v>
      </c>
      <c r="DS10" s="31">
        <v>49.973999999999997</v>
      </c>
      <c r="DT10" s="31">
        <v>50.024000000000001</v>
      </c>
      <c r="DU10" s="31">
        <v>50.024000000000001</v>
      </c>
      <c r="DV10" s="31">
        <v>49.765999999999998</v>
      </c>
      <c r="DW10" s="31">
        <v>49.765999999999998</v>
      </c>
      <c r="DX10" s="31">
        <v>50.006</v>
      </c>
      <c r="DY10" s="31">
        <v>50.006900000000002</v>
      </c>
      <c r="DZ10" s="31">
        <v>49.973999999999997</v>
      </c>
      <c r="EA10" s="31">
        <v>49.973999999999997</v>
      </c>
      <c r="EB10" s="79"/>
      <c r="EC10" s="80"/>
      <c r="ED10" s="80"/>
      <c r="EE10" s="80"/>
      <c r="EF10" s="80"/>
      <c r="EG10" s="80"/>
      <c r="EH10" s="80"/>
      <c r="EI10" s="81"/>
      <c r="EJ10" s="82"/>
      <c r="EK10" s="83"/>
      <c r="EL10" s="83"/>
      <c r="EM10" s="83"/>
      <c r="EN10" s="83"/>
      <c r="EO10" s="83"/>
      <c r="EP10" s="83"/>
      <c r="EQ10" s="84"/>
      <c r="ER10" s="31">
        <v>50.024000000000001</v>
      </c>
      <c r="ES10" s="33"/>
      <c r="ET10" s="31">
        <v>49.765999999999998</v>
      </c>
      <c r="EU10" s="33"/>
      <c r="EV10" s="31">
        <v>50.006</v>
      </c>
      <c r="EW10" s="33"/>
      <c r="EX10" s="31">
        <v>49.973999999999997</v>
      </c>
      <c r="EY10" s="33"/>
      <c r="EZ10" s="31">
        <v>50.024000000000001</v>
      </c>
      <c r="FA10" s="33"/>
      <c r="FB10" s="31">
        <v>49.765999999999998</v>
      </c>
      <c r="FC10" s="33"/>
      <c r="FD10" s="31">
        <v>50.006</v>
      </c>
      <c r="FE10" s="33"/>
      <c r="FF10" s="31">
        <v>49.973999999999997</v>
      </c>
      <c r="FG10" s="33"/>
      <c r="FH10" s="31">
        <v>50.024000000000001</v>
      </c>
      <c r="FI10" s="33"/>
      <c r="FJ10" s="31">
        <v>49.765999999999998</v>
      </c>
      <c r="FK10" s="33"/>
      <c r="FL10" s="31">
        <v>50.006</v>
      </c>
      <c r="FM10" s="33"/>
      <c r="FN10" s="31">
        <v>49.973999999999997</v>
      </c>
      <c r="FO10" s="33"/>
    </row>
    <row r="11" spans="1:171" x14ac:dyDescent="0.25">
      <c r="A11" s="9">
        <v>8</v>
      </c>
      <c r="B11" s="32" t="s">
        <v>38</v>
      </c>
      <c r="C11" s="17" t="s">
        <v>36</v>
      </c>
      <c r="D11" s="33">
        <f>D10-D9</f>
        <v>6.4999999999997726E-2</v>
      </c>
      <c r="E11" s="69"/>
      <c r="F11" s="33">
        <f>F10-F9</f>
        <v>-0.26700000000000301</v>
      </c>
      <c r="G11" s="69"/>
      <c r="H11" s="33">
        <f>H10-H9</f>
        <v>-5.1999999999999602E-2</v>
      </c>
      <c r="I11" s="69"/>
      <c r="J11" s="33">
        <f>J10-J9</f>
        <v>-8.4000000000003183E-2</v>
      </c>
      <c r="K11" s="69"/>
      <c r="L11" s="33">
        <f>L10-L9</f>
        <v>6.4999999999997726E-2</v>
      </c>
      <c r="M11" s="69"/>
      <c r="N11" s="33">
        <f>N10-N9</f>
        <v>-0.26700000000000301</v>
      </c>
      <c r="O11" s="69"/>
      <c r="P11" s="33">
        <f>P10-P9</f>
        <v>-5.1999999999999602E-2</v>
      </c>
      <c r="Q11" s="69"/>
      <c r="R11" s="33">
        <f>R10-R9</f>
        <v>-8.4000000000003183E-2</v>
      </c>
      <c r="S11" s="69"/>
      <c r="T11" s="33">
        <f>T10-T9</f>
        <v>6.4999999999997726E-2</v>
      </c>
      <c r="U11" s="69"/>
      <c r="V11" s="33">
        <f>V10-V9</f>
        <v>-0.26700000000000301</v>
      </c>
      <c r="W11" s="69"/>
      <c r="X11" s="33">
        <f>X10-X9</f>
        <v>-5.1999999999999602E-2</v>
      </c>
      <c r="Y11" s="69"/>
      <c r="Z11" s="33">
        <f>Z10-Z9</f>
        <v>-8.4000000000003183E-2</v>
      </c>
      <c r="AA11" s="69"/>
      <c r="AB11" s="33">
        <f>AB10-AB9</f>
        <v>6.4999999999997726E-2</v>
      </c>
      <c r="AC11" s="69"/>
      <c r="AD11" s="33">
        <f t="shared" ref="AD11:AR11" si="6">AD10-AD9</f>
        <v>-0.26700000000000301</v>
      </c>
      <c r="AE11" s="33">
        <f t="shared" si="6"/>
        <v>-0.26700000000000301</v>
      </c>
      <c r="AF11" s="33">
        <f t="shared" si="6"/>
        <v>-5.1999999999999602E-2</v>
      </c>
      <c r="AG11" s="33">
        <f t="shared" si="6"/>
        <v>-5.1999999999999602E-2</v>
      </c>
      <c r="AH11" s="33">
        <f t="shared" si="6"/>
        <v>-8.4000000000003183E-2</v>
      </c>
      <c r="AI11" s="33">
        <f t="shared" si="6"/>
        <v>-8.4000000000003183E-2</v>
      </c>
      <c r="AJ11" s="33">
        <f t="shared" si="6"/>
        <v>6.4999999999997726E-2</v>
      </c>
      <c r="AK11" s="33">
        <f t="shared" si="6"/>
        <v>6.4999999999997726E-2</v>
      </c>
      <c r="AL11" s="33">
        <f t="shared" si="6"/>
        <v>-0.26700000000000301</v>
      </c>
      <c r="AM11" s="33">
        <f t="shared" si="6"/>
        <v>-0.26700000000000301</v>
      </c>
      <c r="AN11" s="33">
        <f t="shared" si="6"/>
        <v>-5.1999999999999602E-2</v>
      </c>
      <c r="AO11" s="33">
        <v>-0.05</v>
      </c>
      <c r="AP11" s="33">
        <f t="shared" si="6"/>
        <v>-8.4000000000003183E-2</v>
      </c>
      <c r="AQ11" s="33">
        <f t="shared" si="6"/>
        <v>-8.4000000000003183E-2</v>
      </c>
      <c r="AR11" s="33">
        <f t="shared" si="6"/>
        <v>6.4999999999997726E-2</v>
      </c>
      <c r="AS11" s="69"/>
      <c r="AT11" s="33">
        <f>AT10-AT9</f>
        <v>-0.26700000000000301</v>
      </c>
      <c r="AU11" s="69"/>
      <c r="AV11" s="33">
        <f>AV10-AV9</f>
        <v>-5.1999999999999602E-2</v>
      </c>
      <c r="AW11" s="69"/>
      <c r="AX11" s="33">
        <f>AX10-AX9</f>
        <v>-8.4000000000003183E-2</v>
      </c>
      <c r="AY11" s="69"/>
      <c r="AZ11" s="33">
        <f>AZ10-AZ9</f>
        <v>6.4999999999997726E-2</v>
      </c>
      <c r="BA11" s="69"/>
      <c r="BB11" s="33">
        <f>BB10-BB9</f>
        <v>-0.26700000000000301</v>
      </c>
      <c r="BC11" s="69"/>
      <c r="BD11" s="33">
        <f>BD10-BD9</f>
        <v>-5.1999999999999602E-2</v>
      </c>
      <c r="BE11" s="69"/>
      <c r="BF11" s="33">
        <f>BF10-BF9</f>
        <v>-8.4000000000003183E-2</v>
      </c>
      <c r="BG11" s="69"/>
      <c r="BH11" s="33">
        <f t="shared" ref="BH11:BS11" si="7">BH10-BH9</f>
        <v>6.4999999999997726E-2</v>
      </c>
      <c r="BI11" s="33">
        <f t="shared" si="7"/>
        <v>6.4999999999997726E-2</v>
      </c>
      <c r="BJ11" s="33">
        <f t="shared" si="7"/>
        <v>-0.26700000000000301</v>
      </c>
      <c r="BK11" s="33">
        <f t="shared" si="7"/>
        <v>-0.26700000000000301</v>
      </c>
      <c r="BL11" s="33">
        <f t="shared" si="7"/>
        <v>-5.1999999999999602E-2</v>
      </c>
      <c r="BM11" s="33">
        <f t="shared" si="7"/>
        <v>-5.1999999999999602E-2</v>
      </c>
      <c r="BN11" s="33">
        <f t="shared" si="7"/>
        <v>-8.4000000000003183E-2</v>
      </c>
      <c r="BO11" s="33">
        <f t="shared" si="7"/>
        <v>-8.4000000000003183E-2</v>
      </c>
      <c r="BP11" s="33">
        <f t="shared" si="7"/>
        <v>6.4999999999997726E-2</v>
      </c>
      <c r="BQ11" s="33">
        <f t="shared" si="7"/>
        <v>6.4999999999997726E-2</v>
      </c>
      <c r="BR11" s="33">
        <f t="shared" si="7"/>
        <v>-0.26700000000000301</v>
      </c>
      <c r="BS11" s="33">
        <f t="shared" si="7"/>
        <v>-0.26700000000000301</v>
      </c>
      <c r="BT11" s="33">
        <v>-5.1999999999999602E-2</v>
      </c>
      <c r="BU11" s="33">
        <v>-5.1999999999999602E-2</v>
      </c>
      <c r="BV11" s="33">
        <f t="shared" ref="BV11:CN11" si="8">BV10-BV9</f>
        <v>-8.4000000000003183E-2</v>
      </c>
      <c r="BW11" s="33">
        <f t="shared" si="8"/>
        <v>-8.4000000000003183E-2</v>
      </c>
      <c r="BX11" s="33">
        <f t="shared" si="8"/>
        <v>6.4999999999997726E-2</v>
      </c>
      <c r="BY11" s="33">
        <f t="shared" si="8"/>
        <v>6.4999999999997726E-2</v>
      </c>
      <c r="BZ11" s="33">
        <f t="shared" si="8"/>
        <v>-0.26700000000000301</v>
      </c>
      <c r="CA11" s="33">
        <f t="shared" si="8"/>
        <v>-0.26700000000000301</v>
      </c>
      <c r="CB11" s="33">
        <f t="shared" si="8"/>
        <v>-5.1999999999999602E-2</v>
      </c>
      <c r="CC11" s="33">
        <f t="shared" si="8"/>
        <v>-5.1999999999999602E-2</v>
      </c>
      <c r="CD11" s="33">
        <f t="shared" si="8"/>
        <v>-8.4000000000003183E-2</v>
      </c>
      <c r="CE11" s="33">
        <f t="shared" si="8"/>
        <v>-8.4000000000003183E-2</v>
      </c>
      <c r="CF11" s="33">
        <f t="shared" si="8"/>
        <v>6.4999999999997726E-2</v>
      </c>
      <c r="CG11" s="33">
        <f t="shared" si="8"/>
        <v>6.4999999999997726E-2</v>
      </c>
      <c r="CH11" s="33">
        <f t="shared" si="8"/>
        <v>-0.26700000000000301</v>
      </c>
      <c r="CI11" s="33">
        <f t="shared" si="8"/>
        <v>-0.26700000000000301</v>
      </c>
      <c r="CJ11" s="33">
        <f t="shared" si="8"/>
        <v>-5.1999999999999602E-2</v>
      </c>
      <c r="CK11" s="33">
        <f t="shared" si="8"/>
        <v>-5.1999999999999602E-2</v>
      </c>
      <c r="CL11" s="33">
        <f t="shared" si="8"/>
        <v>-8.4000000000003183E-2</v>
      </c>
      <c r="CM11" s="33">
        <f t="shared" si="8"/>
        <v>-8.4000000000003183E-2</v>
      </c>
      <c r="CN11" s="33">
        <f t="shared" si="8"/>
        <v>6.4999999999997726E-2</v>
      </c>
      <c r="CO11" s="69"/>
      <c r="CP11" s="33">
        <f>CP10-CP9</f>
        <v>-0.26700000000000301</v>
      </c>
      <c r="CQ11" s="33">
        <v>-0.26700000000000301</v>
      </c>
      <c r="CR11" s="33">
        <f>CR10-CR9</f>
        <v>-5.1999999999999602E-2</v>
      </c>
      <c r="CS11" s="33">
        <f>CS10-CS9</f>
        <v>-5.1999999999999602E-2</v>
      </c>
      <c r="CT11" s="33">
        <f>CT10-CT9</f>
        <v>-8.4000000000003183E-2</v>
      </c>
      <c r="CU11" s="33">
        <f>CU10-CU9</f>
        <v>-8.4000000000003183E-2</v>
      </c>
      <c r="CV11" s="33">
        <f>CV10-CV9</f>
        <v>6.4999999999997726E-2</v>
      </c>
      <c r="CW11" s="69"/>
      <c r="CX11" s="33">
        <f>CX10-CX9</f>
        <v>-0.26700000000000301</v>
      </c>
      <c r="CY11" s="69"/>
      <c r="CZ11" s="33">
        <f>CZ10-CZ9</f>
        <v>-5.1999999999999602E-2</v>
      </c>
      <c r="DA11" s="69"/>
      <c r="DB11" s="33">
        <f>DB10-DB9</f>
        <v>-8.4000000000003183E-2</v>
      </c>
      <c r="DC11" s="69"/>
      <c r="DD11" s="33">
        <f t="shared" ref="DD11:DT11" si="9">DD10-DD9</f>
        <v>6.4999999999997726E-2</v>
      </c>
      <c r="DE11" s="33">
        <f t="shared" si="9"/>
        <v>6.4999999999997726E-2</v>
      </c>
      <c r="DF11" s="33">
        <f t="shared" si="9"/>
        <v>-0.26700000000000301</v>
      </c>
      <c r="DG11" s="33">
        <f t="shared" si="9"/>
        <v>-0.26700000000000301</v>
      </c>
      <c r="DH11" s="33">
        <f t="shared" si="9"/>
        <v>-5.1999999999999602E-2</v>
      </c>
      <c r="DI11" s="33">
        <f t="shared" si="9"/>
        <v>-5.1999999999999602E-2</v>
      </c>
      <c r="DJ11" s="33">
        <f t="shared" si="9"/>
        <v>-8.4000000000003183E-2</v>
      </c>
      <c r="DK11" s="33">
        <f t="shared" si="9"/>
        <v>-8.4000000000003183E-2</v>
      </c>
      <c r="DL11" s="33">
        <f t="shared" si="9"/>
        <v>6.4999999999997726E-2</v>
      </c>
      <c r="DM11" s="33">
        <f t="shared" si="9"/>
        <v>6.4999999999997726E-2</v>
      </c>
      <c r="DN11" s="33">
        <f t="shared" si="9"/>
        <v>-0.26700000000000301</v>
      </c>
      <c r="DO11" s="33">
        <f t="shared" si="9"/>
        <v>-0.26700000000000301</v>
      </c>
      <c r="DP11" s="33">
        <f t="shared" si="9"/>
        <v>-5.1999999999999602E-2</v>
      </c>
      <c r="DQ11" s="33">
        <f t="shared" si="9"/>
        <v>-5.1999999999999602E-2</v>
      </c>
      <c r="DR11" s="33">
        <f t="shared" si="9"/>
        <v>-8.4000000000003183E-2</v>
      </c>
      <c r="DS11" s="33">
        <f t="shared" si="9"/>
        <v>-8.4000000000003183E-2</v>
      </c>
      <c r="DT11" s="33">
        <f t="shared" si="9"/>
        <v>6.4999999999997726E-2</v>
      </c>
      <c r="DU11" s="33">
        <v>0.06</v>
      </c>
      <c r="DV11" s="33">
        <f>DV10-DV9</f>
        <v>-0.26700000000000301</v>
      </c>
      <c r="DW11" s="33">
        <v>-0.27</v>
      </c>
      <c r="DX11" s="33">
        <f>DX10-DX9</f>
        <v>-5.1999999999999602E-2</v>
      </c>
      <c r="DY11" s="33">
        <v>-5.1999999999999602E-2</v>
      </c>
      <c r="DZ11" s="33">
        <f>DZ10-DZ9</f>
        <v>-8.4000000000003183E-2</v>
      </c>
      <c r="EA11" s="33">
        <v>-0.08</v>
      </c>
      <c r="EB11" s="79"/>
      <c r="EC11" s="80"/>
      <c r="ED11" s="80"/>
      <c r="EE11" s="80"/>
      <c r="EF11" s="80"/>
      <c r="EG11" s="80"/>
      <c r="EH11" s="80"/>
      <c r="EI11" s="81"/>
      <c r="EJ11" s="82"/>
      <c r="EK11" s="83"/>
      <c r="EL11" s="83"/>
      <c r="EM11" s="83"/>
      <c r="EN11" s="83"/>
      <c r="EO11" s="83"/>
      <c r="EP11" s="83"/>
      <c r="EQ11" s="84"/>
      <c r="ER11" s="33">
        <f>ER10-ER9</f>
        <v>6.4999999999997726E-2</v>
      </c>
      <c r="ES11" s="31"/>
      <c r="ET11" s="33">
        <f>ET10-ET9</f>
        <v>-0.26700000000000301</v>
      </c>
      <c r="EU11" s="31"/>
      <c r="EV11" s="33">
        <f>EV10-EV9</f>
        <v>-5.1999999999999602E-2</v>
      </c>
      <c r="EW11" s="31"/>
      <c r="EX11" s="33">
        <f>EX10-EX9</f>
        <v>-8.4000000000003183E-2</v>
      </c>
      <c r="EY11" s="31"/>
      <c r="EZ11" s="33">
        <f>EZ10-EZ9</f>
        <v>6.4999999999997726E-2</v>
      </c>
      <c r="FA11" s="31"/>
      <c r="FB11" s="33">
        <f>FB10-FB9</f>
        <v>-0.26700000000000301</v>
      </c>
      <c r="FC11" s="31"/>
      <c r="FD11" s="33">
        <f>FD10-FD9</f>
        <v>-5.1999999999999602E-2</v>
      </c>
      <c r="FE11" s="31"/>
      <c r="FF11" s="33">
        <f>FF10-FF9</f>
        <v>-8.4000000000003183E-2</v>
      </c>
      <c r="FG11" s="31"/>
      <c r="FH11" s="33">
        <f>FH10-FH9</f>
        <v>6.4999999999997726E-2</v>
      </c>
      <c r="FI11" s="31"/>
      <c r="FJ11" s="33">
        <f>FJ10-FJ9</f>
        <v>-0.26700000000000301</v>
      </c>
      <c r="FK11" s="31"/>
      <c r="FL11" s="33">
        <f>FL10-FL9</f>
        <v>-5.1999999999999602E-2</v>
      </c>
      <c r="FM11" s="31"/>
      <c r="FN11" s="33">
        <f>FN10-FN9</f>
        <v>-8.4000000000003183E-2</v>
      </c>
      <c r="FO11" s="31"/>
    </row>
    <row r="12" spans="1:171" x14ac:dyDescent="0.25">
      <c r="A12" s="9">
        <v>9</v>
      </c>
      <c r="B12" s="16" t="s">
        <v>39</v>
      </c>
      <c r="C12" s="34" t="s">
        <v>40</v>
      </c>
      <c r="D12" s="35">
        <f>D8/D11</f>
        <v>48.597130408617069</v>
      </c>
      <c r="E12" s="69"/>
      <c r="F12" s="35">
        <f>F8/F11</f>
        <v>123.12939818878522</v>
      </c>
      <c r="G12" s="69"/>
      <c r="H12" s="35">
        <f>H8/H11</f>
        <v>265.81866924579094</v>
      </c>
      <c r="I12" s="69"/>
      <c r="J12" s="35">
        <f>J8/J11</f>
        <v>18.286568777903799</v>
      </c>
      <c r="K12" s="69"/>
      <c r="L12" s="35">
        <f>L8/L11</f>
        <v>18.05372971755483</v>
      </c>
      <c r="M12" s="69"/>
      <c r="N12" s="35">
        <f>N8/N11</f>
        <v>7.9094247425092741</v>
      </c>
      <c r="O12" s="69"/>
      <c r="P12" s="35">
        <f>P8/P11</f>
        <v>235.14850323017552</v>
      </c>
      <c r="Q12" s="69"/>
      <c r="R12" s="35">
        <f>R8/R11</f>
        <v>107.38772437685334</v>
      </c>
      <c r="S12" s="69"/>
      <c r="T12" s="35">
        <f>T8/T11</f>
        <v>106.01243239183412</v>
      </c>
      <c r="U12" s="69"/>
      <c r="V12" s="35">
        <f>V8/V11</f>
        <v>33.350569478580233</v>
      </c>
      <c r="W12" s="69"/>
      <c r="X12" s="35">
        <f>X8/X11</f>
        <v>-78.036381648135432</v>
      </c>
      <c r="Y12" s="69"/>
      <c r="Z12" s="35">
        <f>Z8/Z11</f>
        <v>18.391927083332636</v>
      </c>
      <c r="AA12" s="69"/>
      <c r="AB12" s="35">
        <f t="shared" ref="AB12:CM12" si="10">AB8/AB11</f>
        <v>-58.787184495078925</v>
      </c>
      <c r="AC12" s="69"/>
      <c r="AD12" s="35">
        <f t="shared" si="10"/>
        <v>-8.3579302726965299</v>
      </c>
      <c r="AE12" s="35">
        <f t="shared" si="10"/>
        <v>-17.876404494381486</v>
      </c>
      <c r="AF12" s="35">
        <f t="shared" si="10"/>
        <v>729.64594914362226</v>
      </c>
      <c r="AG12" s="35">
        <f t="shared" si="10"/>
        <v>383.80192307692687</v>
      </c>
      <c r="AH12" s="35">
        <f t="shared" si="10"/>
        <v>101.10037667416286</v>
      </c>
      <c r="AI12" s="35">
        <f t="shared" si="10"/>
        <v>58.208333333331105</v>
      </c>
      <c r="AJ12" s="35">
        <f t="shared" si="10"/>
        <v>80.522273137018544</v>
      </c>
      <c r="AK12" s="35">
        <f t="shared" si="10"/>
        <v>-49.230769230769901</v>
      </c>
      <c r="AL12" s="35">
        <f t="shared" si="10"/>
        <v>51.032019911632467</v>
      </c>
      <c r="AM12" s="35">
        <f t="shared" si="10"/>
        <v>32.584269662921152</v>
      </c>
      <c r="AN12" s="35">
        <f t="shared" si="10"/>
        <v>7.1516770582889517</v>
      </c>
      <c r="AO12" s="35">
        <v>-79</v>
      </c>
      <c r="AP12" s="35">
        <f t="shared" si="10"/>
        <v>115.96825009299614</v>
      </c>
      <c r="AQ12" s="35">
        <f t="shared" si="10"/>
        <v>149.99999999999324</v>
      </c>
      <c r="AR12" s="35">
        <f t="shared" si="10"/>
        <v>-14.99962439903199</v>
      </c>
      <c r="AS12" s="69"/>
      <c r="AT12" s="35">
        <f t="shared" si="10"/>
        <v>31.492540452362814</v>
      </c>
      <c r="AU12" s="69"/>
      <c r="AV12" s="35">
        <f t="shared" si="10"/>
        <v>42.231633112981093</v>
      </c>
      <c r="AW12" s="69"/>
      <c r="AX12" s="35">
        <f t="shared" si="10"/>
        <v>-14.692034040237566</v>
      </c>
      <c r="AY12" s="69"/>
      <c r="AZ12" s="35">
        <f t="shared" si="10"/>
        <v>15.692608173077472</v>
      </c>
      <c r="BA12" s="69"/>
      <c r="BB12" s="35">
        <f t="shared" si="10"/>
        <v>-1.4105521784305686</v>
      </c>
      <c r="BC12" s="69"/>
      <c r="BD12" s="35">
        <f t="shared" si="10"/>
        <v>-144.86107459434768</v>
      </c>
      <c r="BE12" s="69"/>
      <c r="BF12" s="35">
        <f t="shared" si="10"/>
        <v>132.70641508559021</v>
      </c>
      <c r="BG12" s="69"/>
      <c r="BH12" s="35">
        <f t="shared" si="10"/>
        <v>20.39794921875421</v>
      </c>
      <c r="BI12" s="35">
        <f t="shared" si="10"/>
        <v>149.68000000000509</v>
      </c>
      <c r="BJ12" s="35">
        <f t="shared" si="10"/>
        <v>45.253796523875891</v>
      </c>
      <c r="BK12" s="35">
        <f t="shared" si="10"/>
        <v>30.558801498126776</v>
      </c>
      <c r="BL12" s="35">
        <f t="shared" si="10"/>
        <v>136.99634258563535</v>
      </c>
      <c r="BM12" s="35">
        <f t="shared" si="10"/>
        <v>125.34615384615427</v>
      </c>
      <c r="BN12" s="35">
        <f t="shared" si="10"/>
        <v>9.5846993582612718</v>
      </c>
      <c r="BO12" s="35">
        <f t="shared" si="10"/>
        <v>-40.496428571427103</v>
      </c>
      <c r="BP12" s="35">
        <f t="shared" si="10"/>
        <v>-14.18832632215436</v>
      </c>
      <c r="BQ12" s="35">
        <f t="shared" si="10"/>
        <v>-6.153846153847768</v>
      </c>
      <c r="BR12" s="35">
        <f t="shared" si="10"/>
        <v>4.6155836698126755</v>
      </c>
      <c r="BS12" s="35">
        <f t="shared" si="10"/>
        <v>8.8314606741570056</v>
      </c>
      <c r="BT12" s="35">
        <f t="shared" si="10"/>
        <v>46.016986553481559</v>
      </c>
      <c r="BU12" s="35">
        <f t="shared" si="10"/>
        <v>14.721153846153468</v>
      </c>
      <c r="BV12" s="35">
        <f t="shared" si="10"/>
        <v>62.3546781994024</v>
      </c>
      <c r="BW12" s="35">
        <f t="shared" si="10"/>
        <v>56.904761904759425</v>
      </c>
      <c r="BX12" s="35">
        <f t="shared" si="10"/>
        <v>6.2985933744001334</v>
      </c>
      <c r="BY12" s="35">
        <f t="shared" si="10"/>
        <v>0</v>
      </c>
      <c r="BZ12" s="35">
        <f t="shared" si="10"/>
        <v>69.203237469276544</v>
      </c>
      <c r="CA12" s="35">
        <f t="shared" si="10"/>
        <v>68.915730337077747</v>
      </c>
      <c r="CB12" s="35">
        <f t="shared" si="10"/>
        <v>-14.507587139423189</v>
      </c>
      <c r="CC12" s="35">
        <f t="shared" si="10"/>
        <v>-26.382692307692171</v>
      </c>
      <c r="CD12" s="35">
        <f t="shared" si="10"/>
        <v>1.7231532505593239</v>
      </c>
      <c r="CE12" s="35">
        <f t="shared" si="10"/>
        <v>0.34285714285768421</v>
      </c>
      <c r="CF12" s="35">
        <f t="shared" si="10"/>
        <v>0</v>
      </c>
      <c r="CG12" s="35">
        <f t="shared" si="10"/>
        <v>3.8461538461539808</v>
      </c>
      <c r="CH12" s="35">
        <f t="shared" si="10"/>
        <v>1.8722019838465902</v>
      </c>
      <c r="CI12" s="35">
        <f t="shared" si="10"/>
        <v>-6.5501872659172857</v>
      </c>
      <c r="CJ12" s="35">
        <f t="shared" si="10"/>
        <v>0</v>
      </c>
      <c r="CK12" s="35">
        <f t="shared" si="10"/>
        <v>-26.698076923078514</v>
      </c>
      <c r="CL12" s="35">
        <f t="shared" si="10"/>
        <v>-13.09640066964236</v>
      </c>
      <c r="CM12" s="35">
        <f t="shared" si="10"/>
        <v>-4.1345238095238717</v>
      </c>
      <c r="CN12" s="35">
        <f t="shared" ref="CN12:DZ12" si="11">CN8/CN11</f>
        <v>-43.395996093741026</v>
      </c>
      <c r="CO12" s="69"/>
      <c r="CP12" s="35">
        <f t="shared" si="11"/>
        <v>21.679367465471749</v>
      </c>
      <c r="CQ12" s="35">
        <v>41.797378277153058</v>
      </c>
      <c r="CR12" s="35">
        <f t="shared" si="11"/>
        <v>420.26461087740705</v>
      </c>
      <c r="CS12" s="35">
        <f t="shared" si="11"/>
        <v>207.43846153846258</v>
      </c>
      <c r="CT12" s="35">
        <f t="shared" si="11"/>
        <v>296.73694428942872</v>
      </c>
      <c r="CU12" s="35">
        <f t="shared" si="11"/>
        <v>230.15238095237248</v>
      </c>
      <c r="CV12" s="35">
        <f t="shared" si="11"/>
        <v>0</v>
      </c>
      <c r="CW12" s="69"/>
      <c r="CX12" s="35">
        <f t="shared" si="11"/>
        <v>0.51779872022771911</v>
      </c>
      <c r="CY12" s="69"/>
      <c r="CZ12" s="35">
        <f t="shared" si="11"/>
        <v>0</v>
      </c>
      <c r="DA12" s="69"/>
      <c r="DB12" s="35">
        <f t="shared" si="11"/>
        <v>1.645882924397555</v>
      </c>
      <c r="DC12" s="69"/>
      <c r="DD12" s="35">
        <f t="shared" si="11"/>
        <v>310.56002103370321</v>
      </c>
      <c r="DE12" s="35">
        <f t="shared" si="11"/>
        <v>222.10615384616042</v>
      </c>
      <c r="DF12" s="35">
        <f t="shared" si="11"/>
        <v>79.504806004231327</v>
      </c>
      <c r="DG12" s="35">
        <f t="shared" si="11"/>
        <v>88.978277153557087</v>
      </c>
      <c r="DH12" s="35">
        <f t="shared" si="11"/>
        <v>332.08524263827178</v>
      </c>
      <c r="DI12" s="35">
        <f t="shared" si="11"/>
        <v>164.26538461538522</v>
      </c>
      <c r="DJ12" s="35">
        <f t="shared" si="11"/>
        <v>-26.660737537260921</v>
      </c>
      <c r="DK12" s="35">
        <f t="shared" si="11"/>
        <v>10.65714285714164</v>
      </c>
      <c r="DL12" s="35">
        <f t="shared" si="11"/>
        <v>-78.278996394310468</v>
      </c>
      <c r="DM12" s="35">
        <f t="shared" si="11"/>
        <v>-36.507692307690817</v>
      </c>
      <c r="DN12" s="35">
        <f t="shared" si="11"/>
        <v>15.596196892546637</v>
      </c>
      <c r="DO12" s="35">
        <f t="shared" si="11"/>
        <v>-12.131086142322083</v>
      </c>
      <c r="DP12" s="35">
        <f t="shared" si="11"/>
        <v>244.71341646634804</v>
      </c>
      <c r="DQ12" s="35">
        <f t="shared" si="11"/>
        <v>96.153846153846885</v>
      </c>
      <c r="DR12" s="35">
        <f t="shared" si="11"/>
        <v>69.610595703092585</v>
      </c>
      <c r="DS12" s="35">
        <f t="shared" si="11"/>
        <v>101.19047619047235</v>
      </c>
      <c r="DT12" s="35">
        <f t="shared" si="11"/>
        <v>104.51847956723439</v>
      </c>
      <c r="DU12" s="35">
        <v>66</v>
      </c>
      <c r="DV12" s="35">
        <f t="shared" si="11"/>
        <v>25.572130296104575</v>
      </c>
      <c r="DW12" s="35">
        <v>75</v>
      </c>
      <c r="DX12" s="35">
        <f t="shared" si="11"/>
        <v>396.15337665269539</v>
      </c>
      <c r="DY12" s="35">
        <v>348.83076923077329</v>
      </c>
      <c r="DZ12" s="35">
        <f t="shared" si="11"/>
        <v>162.34915597106533</v>
      </c>
      <c r="EA12" s="35">
        <v>80</v>
      </c>
      <c r="EB12" s="79"/>
      <c r="EC12" s="80"/>
      <c r="ED12" s="80"/>
      <c r="EE12" s="80"/>
      <c r="EF12" s="80"/>
      <c r="EG12" s="80"/>
      <c r="EH12" s="80"/>
      <c r="EI12" s="81"/>
      <c r="EJ12" s="82"/>
      <c r="EK12" s="83"/>
      <c r="EL12" s="83"/>
      <c r="EM12" s="83"/>
      <c r="EN12" s="83"/>
      <c r="EO12" s="83"/>
      <c r="EP12" s="83"/>
      <c r="EQ12" s="84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</row>
    <row r="13" spans="1:171" x14ac:dyDescent="0.25">
      <c r="A13" s="85">
        <v>10</v>
      </c>
      <c r="B13" s="16" t="s">
        <v>41</v>
      </c>
      <c r="C13" s="34" t="s">
        <v>40</v>
      </c>
      <c r="D13" s="36">
        <v>45.366597339896465</v>
      </c>
      <c r="E13" s="69"/>
      <c r="F13" s="36">
        <v>70.570262528727852</v>
      </c>
      <c r="G13" s="69"/>
      <c r="H13" s="36">
        <v>70.570262528727852</v>
      </c>
      <c r="I13" s="69"/>
      <c r="J13" s="36">
        <v>45.366597339896465</v>
      </c>
      <c r="K13" s="69"/>
      <c r="L13" s="36">
        <v>16.874459009999999</v>
      </c>
      <c r="M13" s="69"/>
      <c r="N13" s="36">
        <v>26.24915846</v>
      </c>
      <c r="O13" s="69"/>
      <c r="P13" s="36">
        <v>26.24915846</v>
      </c>
      <c r="Q13" s="69"/>
      <c r="R13" s="36">
        <v>16.874459009999999</v>
      </c>
      <c r="S13" s="69"/>
      <c r="T13" s="36">
        <v>22.761426918478964</v>
      </c>
      <c r="U13" s="69"/>
      <c r="V13" s="36">
        <v>35.406664095411728</v>
      </c>
      <c r="W13" s="69"/>
      <c r="X13" s="36">
        <v>35.406664095411728</v>
      </c>
      <c r="Y13" s="69"/>
      <c r="Z13" s="36">
        <v>22.761426918478964</v>
      </c>
      <c r="AA13" s="69"/>
      <c r="AB13" s="36">
        <v>46.697452007590137</v>
      </c>
      <c r="AC13" s="69"/>
      <c r="AD13">
        <v>72.640480900695778</v>
      </c>
      <c r="AE13">
        <v>72.640480900695778</v>
      </c>
      <c r="AF13">
        <v>72.640480900695778</v>
      </c>
      <c r="AG13">
        <v>72.640480900695778</v>
      </c>
      <c r="AH13" s="36">
        <v>46.697452007590137</v>
      </c>
      <c r="AI13" s="36">
        <v>46.697452007590137</v>
      </c>
      <c r="AJ13" s="36">
        <v>34.964852360832168</v>
      </c>
      <c r="AK13" s="36">
        <v>34.964852360832168</v>
      </c>
      <c r="AL13" s="36">
        <v>54.389770339999998</v>
      </c>
      <c r="AM13" s="36">
        <v>54.389770339999998</v>
      </c>
      <c r="AN13" s="36">
        <v>54.389770339999998</v>
      </c>
      <c r="AO13" s="36">
        <v>54</v>
      </c>
      <c r="AP13" s="36">
        <v>34.964852360832168</v>
      </c>
      <c r="AQ13" s="36">
        <v>34.964852360832168</v>
      </c>
      <c r="AR13" s="36">
        <v>27.52875148</v>
      </c>
      <c r="AS13" s="69"/>
      <c r="AT13" s="36">
        <v>42.822502299999996</v>
      </c>
      <c r="AU13" s="69"/>
      <c r="AV13" s="36">
        <v>42.822502299999996</v>
      </c>
      <c r="AW13" s="69"/>
      <c r="AX13" s="36">
        <v>27.52875148</v>
      </c>
      <c r="AY13" s="69"/>
      <c r="AZ13" s="36">
        <v>37.408674499999996</v>
      </c>
      <c r="BA13" s="69"/>
      <c r="BB13" s="36">
        <v>58.191271450000002</v>
      </c>
      <c r="BC13" s="69"/>
      <c r="BD13" s="36">
        <v>58.191271450000002</v>
      </c>
      <c r="BE13" s="69"/>
      <c r="BF13" s="36">
        <v>37.408674499999996</v>
      </c>
      <c r="BG13" s="69"/>
      <c r="BH13" s="36">
        <v>24.136296617275633</v>
      </c>
      <c r="BI13" s="36">
        <v>24.136296617275633</v>
      </c>
      <c r="BJ13" s="36">
        <v>37.545350293539876</v>
      </c>
      <c r="BK13" s="36">
        <v>37.545350293539876</v>
      </c>
      <c r="BL13" s="36">
        <v>37.545350293539876</v>
      </c>
      <c r="BM13" s="36">
        <v>37.545350293539876</v>
      </c>
      <c r="BN13" s="36">
        <v>24.136296617275633</v>
      </c>
      <c r="BO13" s="36">
        <v>24.136296617275633</v>
      </c>
      <c r="BP13" s="36">
        <v>34.186483179133994</v>
      </c>
      <c r="BQ13" s="36">
        <v>34.186483179133994</v>
      </c>
      <c r="BR13" s="36">
        <v>53.178973834208442</v>
      </c>
      <c r="BS13" s="36">
        <v>53.178973834208442</v>
      </c>
      <c r="BT13" s="36">
        <v>53.178973834208442</v>
      </c>
      <c r="BU13" s="36">
        <v>53.178973834208442</v>
      </c>
      <c r="BV13" s="36">
        <v>34.186483179133994</v>
      </c>
      <c r="BW13" s="36">
        <v>34.186483179133994</v>
      </c>
      <c r="BX13" s="36">
        <v>15.672148822461391</v>
      </c>
      <c r="BY13" s="36">
        <v>15.672148822461391</v>
      </c>
      <c r="BZ13" s="36">
        <v>24.378898168273277</v>
      </c>
      <c r="CA13" s="36">
        <v>24.378898168273277</v>
      </c>
      <c r="CB13" s="36">
        <v>24.378898168273277</v>
      </c>
      <c r="CC13" s="36">
        <v>24.378898168273277</v>
      </c>
      <c r="CD13" s="36">
        <v>15.672148822461391</v>
      </c>
      <c r="CE13" s="36">
        <v>15.672148822461391</v>
      </c>
      <c r="CF13" s="36">
        <v>38.29725062778239</v>
      </c>
      <c r="CG13" s="36">
        <v>38.29725062778239</v>
      </c>
      <c r="CH13" s="36">
        <v>59.573500976550392</v>
      </c>
      <c r="CI13" s="36">
        <v>59.573500976550392</v>
      </c>
      <c r="CJ13" s="36">
        <v>59.573500976550392</v>
      </c>
      <c r="CK13" s="36">
        <v>59.573500976550392</v>
      </c>
      <c r="CL13" s="36">
        <v>38.29725062778239</v>
      </c>
      <c r="CM13" s="36">
        <v>38.29725062778239</v>
      </c>
      <c r="CN13" s="36">
        <v>29.822370854386307</v>
      </c>
      <c r="CO13" s="69"/>
      <c r="CP13" s="36">
        <v>46.390354662378698</v>
      </c>
      <c r="CQ13" s="36">
        <v>46.390354662378698</v>
      </c>
      <c r="CR13" s="36">
        <v>46.390354662378698</v>
      </c>
      <c r="CS13" s="36">
        <v>46.390354662378698</v>
      </c>
      <c r="CT13" s="36">
        <v>29.822370854386307</v>
      </c>
      <c r="CU13" s="36">
        <v>29.822370854386307</v>
      </c>
      <c r="CV13" s="36">
        <v>2.6932337914964335</v>
      </c>
      <c r="CW13" s="69"/>
      <c r="CX13" s="36">
        <v>4.1894747867722302</v>
      </c>
      <c r="CY13" s="69"/>
      <c r="CZ13" s="36">
        <v>4.1894747867722302</v>
      </c>
      <c r="DA13" s="69"/>
      <c r="DB13" s="36">
        <v>2.6932337914964335</v>
      </c>
      <c r="DC13" s="69"/>
      <c r="DD13" s="36">
        <v>67.915547962856792</v>
      </c>
      <c r="DE13" s="36">
        <v>67.915547962856792</v>
      </c>
      <c r="DF13" s="36">
        <v>105.64640794222169</v>
      </c>
      <c r="DG13" s="36">
        <v>105.64640794222169</v>
      </c>
      <c r="DH13" s="36">
        <v>105.64640794222169</v>
      </c>
      <c r="DI13" s="36">
        <v>105.64640794222169</v>
      </c>
      <c r="DJ13" s="36">
        <v>67.915547962856792</v>
      </c>
      <c r="DK13" s="36">
        <v>67.915547962856792</v>
      </c>
      <c r="DL13" s="36">
        <v>53.547621909840963</v>
      </c>
      <c r="DM13" s="36">
        <v>53.547621909840963</v>
      </c>
      <c r="DN13" s="36">
        <v>83.296300748641499</v>
      </c>
      <c r="DO13" s="36">
        <v>83.296300748641499</v>
      </c>
      <c r="DP13" s="36">
        <v>83.296300748641499</v>
      </c>
      <c r="DQ13" s="36">
        <v>83.296300748641499</v>
      </c>
      <c r="DR13" s="36">
        <v>53.547621909840963</v>
      </c>
      <c r="DS13" s="36">
        <v>53.547621909840963</v>
      </c>
      <c r="DT13" s="36">
        <v>24.33593672210975</v>
      </c>
      <c r="DU13" s="36">
        <v>24</v>
      </c>
      <c r="DV13" s="36">
        <v>37.855901567726285</v>
      </c>
      <c r="DW13" s="36">
        <v>38</v>
      </c>
      <c r="DX13" s="36">
        <v>37.855901567726285</v>
      </c>
      <c r="DY13" s="36">
        <v>37.855901567726285</v>
      </c>
      <c r="DZ13" s="36">
        <v>24.33593672210975</v>
      </c>
      <c r="EA13" s="36">
        <v>24</v>
      </c>
      <c r="EB13" s="79"/>
      <c r="EC13" s="80"/>
      <c r="ED13" s="80"/>
      <c r="EE13" s="80"/>
      <c r="EF13" s="80"/>
      <c r="EG13" s="80"/>
      <c r="EH13" s="80"/>
      <c r="EI13" s="81"/>
      <c r="EJ13" s="82"/>
      <c r="EK13" s="83"/>
      <c r="EL13" s="83"/>
      <c r="EM13" s="83"/>
      <c r="EN13" s="83"/>
      <c r="EO13" s="83"/>
      <c r="EP13" s="83"/>
      <c r="EQ13" s="84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</row>
    <row r="14" spans="1:171" x14ac:dyDescent="0.25">
      <c r="A14" s="9">
        <v>11</v>
      </c>
      <c r="B14" s="16" t="s">
        <v>42</v>
      </c>
      <c r="C14" s="34"/>
      <c r="D14" s="38">
        <f>D12/D13</f>
        <v>1.0712095078349551</v>
      </c>
      <c r="E14" s="86"/>
      <c r="F14" s="38">
        <f>F12/F13</f>
        <v>1.744777386064867</v>
      </c>
      <c r="G14" s="86"/>
      <c r="H14" s="38">
        <f>H12/H13</f>
        <v>3.7667235421942928</v>
      </c>
      <c r="I14" s="86"/>
      <c r="J14" s="87">
        <f>J12/J13</f>
        <v>0.40308442444772369</v>
      </c>
      <c r="K14" s="86"/>
      <c r="L14" s="38">
        <f>L12/L13</f>
        <v>1.0698849490141273</v>
      </c>
      <c r="M14" s="86"/>
      <c r="N14" s="87">
        <f>N12/N13</f>
        <v>0.30132107871428021</v>
      </c>
      <c r="O14" s="86"/>
      <c r="P14" s="38">
        <f>P12/P13</f>
        <v>8.9583254102606205</v>
      </c>
      <c r="Q14" s="86"/>
      <c r="R14" s="38">
        <f>R12/R13</f>
        <v>6.3639210189324666</v>
      </c>
      <c r="S14" s="86"/>
      <c r="T14" s="38">
        <f>T12/T13</f>
        <v>4.6575477351012413</v>
      </c>
      <c r="U14" s="86"/>
      <c r="V14" s="38">
        <f>V12/V13</f>
        <v>0.94192916307249797</v>
      </c>
      <c r="W14" s="86"/>
      <c r="X14" s="38">
        <f>X12/X13</f>
        <v>-2.204002654354777</v>
      </c>
      <c r="Y14" s="86"/>
      <c r="Z14" s="87">
        <f>Z12/Z13</f>
        <v>0.80803049603191046</v>
      </c>
      <c r="AA14" s="86"/>
      <c r="AB14" s="38">
        <f t="shared" ref="AB14:CM14" si="12">AB12/AB13</f>
        <v>-1.2588949068468176</v>
      </c>
      <c r="AC14" s="86"/>
      <c r="AD14" s="38">
        <f t="shared" si="12"/>
        <v>-0.11505885105747524</v>
      </c>
      <c r="AE14" s="38">
        <f t="shared" si="12"/>
        <v>-0.24609424762509052</v>
      </c>
      <c r="AF14" s="38">
        <f t="shared" si="12"/>
        <v>10.044618924551109</v>
      </c>
      <c r="AG14" s="38">
        <f t="shared" si="12"/>
        <v>5.2835818033970456</v>
      </c>
      <c r="AH14" s="38">
        <f t="shared" si="12"/>
        <v>2.1650084175412858</v>
      </c>
      <c r="AI14" s="38">
        <f t="shared" si="12"/>
        <v>1.2464991306992512</v>
      </c>
      <c r="AJ14" s="38">
        <f t="shared" si="12"/>
        <v>2.3029490388244871</v>
      </c>
      <c r="AK14" s="38">
        <f t="shared" si="12"/>
        <v>-1.4080073532905433</v>
      </c>
      <c r="AL14" s="87">
        <f t="shared" si="12"/>
        <v>0.93826503757273394</v>
      </c>
      <c r="AM14" s="38">
        <f t="shared" si="12"/>
        <v>0.59908820094718485</v>
      </c>
      <c r="AN14" s="38">
        <f t="shared" si="12"/>
        <v>0.13148937775582731</v>
      </c>
      <c r="AO14" s="38">
        <v>-1.45</v>
      </c>
      <c r="AP14" s="38">
        <f t="shared" si="12"/>
        <v>3.3167092741082027</v>
      </c>
      <c r="AQ14" s="38">
        <f t="shared" si="12"/>
        <v>4.290022404556872</v>
      </c>
      <c r="AR14" s="38">
        <f t="shared" si="12"/>
        <v>-0.54487121982010023</v>
      </c>
      <c r="AS14" s="86"/>
      <c r="AT14" s="38">
        <f t="shared" si="12"/>
        <v>0.73542036921935827</v>
      </c>
      <c r="AU14" s="86"/>
      <c r="AV14" s="38">
        <f t="shared" si="12"/>
        <v>0.98620189957888327</v>
      </c>
      <c r="AW14" s="86"/>
      <c r="AX14" s="38">
        <f t="shared" si="12"/>
        <v>-0.53369779777014303</v>
      </c>
      <c r="AY14" s="86"/>
      <c r="AZ14" s="38">
        <f t="shared" si="12"/>
        <v>0.41949115767460493</v>
      </c>
      <c r="BA14" s="86"/>
      <c r="BB14" s="38">
        <f t="shared" si="12"/>
        <v>-2.4239927110762047E-2</v>
      </c>
      <c r="BC14" s="86"/>
      <c r="BD14" s="38">
        <f t="shared" si="12"/>
        <v>-2.4893952475126349</v>
      </c>
      <c r="BE14" s="86"/>
      <c r="BF14" s="38">
        <f t="shared" si="12"/>
        <v>3.5474770720783018</v>
      </c>
      <c r="BG14" s="86"/>
      <c r="BH14" s="38">
        <f t="shared" si="12"/>
        <v>0.84511512027716429</v>
      </c>
      <c r="BI14" s="38">
        <f t="shared" si="12"/>
        <v>6.2014484812417807</v>
      </c>
      <c r="BJ14" s="38">
        <f t="shared" si="12"/>
        <v>1.2053102759747683</v>
      </c>
      <c r="BK14" s="38">
        <f t="shared" si="12"/>
        <v>0.81391706986909595</v>
      </c>
      <c r="BL14" s="38">
        <f t="shared" si="12"/>
        <v>3.6488231302827181</v>
      </c>
      <c r="BM14" s="38">
        <f t="shared" si="12"/>
        <v>3.3385266848268444</v>
      </c>
      <c r="BN14" s="38">
        <f t="shared" si="12"/>
        <v>0.39710729074322826</v>
      </c>
      <c r="BO14" s="38">
        <f t="shared" si="12"/>
        <v>-1.6778227916888315</v>
      </c>
      <c r="BP14" s="38">
        <f t="shared" si="12"/>
        <v>-0.41502737347415497</v>
      </c>
      <c r="BQ14" s="38">
        <f t="shared" si="12"/>
        <v>-0.18000816643239337</v>
      </c>
      <c r="BR14" s="38">
        <f t="shared" si="12"/>
        <v>8.6793394776707944E-2</v>
      </c>
      <c r="BS14" s="38">
        <f t="shared" si="12"/>
        <v>0.16607053572884084</v>
      </c>
      <c r="BT14" s="38">
        <f t="shared" si="12"/>
        <v>0.86532295070124521</v>
      </c>
      <c r="BU14" s="60">
        <f t="shared" si="12"/>
        <v>0.27682282648116446</v>
      </c>
      <c r="BV14" s="38">
        <f t="shared" si="12"/>
        <v>1.8239570848124296</v>
      </c>
      <c r="BW14" s="38">
        <f t="shared" si="12"/>
        <v>1.6645398009085568</v>
      </c>
      <c r="BX14" s="38">
        <f t="shared" si="12"/>
        <v>0.40189724113472952</v>
      </c>
      <c r="BY14" s="38">
        <f t="shared" si="12"/>
        <v>0</v>
      </c>
      <c r="BZ14" s="38">
        <f t="shared" si="12"/>
        <v>2.8386532070320434</v>
      </c>
      <c r="CA14" s="38">
        <f t="shared" si="12"/>
        <v>2.8268599286724427</v>
      </c>
      <c r="CB14" s="38">
        <f t="shared" si="12"/>
        <v>-0.59508789278686014</v>
      </c>
      <c r="CC14" s="38">
        <f t="shared" si="12"/>
        <v>-1.0821937942226869</v>
      </c>
      <c r="CD14" s="38">
        <f t="shared" si="12"/>
        <v>0.10995003110803116</v>
      </c>
      <c r="CE14" s="38">
        <f t="shared" si="12"/>
        <v>2.1876843229455545E-2</v>
      </c>
      <c r="CF14" s="38">
        <f t="shared" si="12"/>
        <v>0</v>
      </c>
      <c r="CG14" s="38">
        <f t="shared" si="12"/>
        <v>0.1004289807520497</v>
      </c>
      <c r="CH14" s="38">
        <f t="shared" si="12"/>
        <v>3.1426757755659437E-2</v>
      </c>
      <c r="CI14" s="38">
        <f t="shared" si="12"/>
        <v>-0.10995135687082755</v>
      </c>
      <c r="CJ14" s="38">
        <f t="shared" si="12"/>
        <v>0</v>
      </c>
      <c r="CK14" s="38">
        <f t="shared" si="12"/>
        <v>-0.448153566358095</v>
      </c>
      <c r="CL14" s="38">
        <f t="shared" si="12"/>
        <v>-0.34196712440087529</v>
      </c>
      <c r="CM14" s="38">
        <f t="shared" si="12"/>
        <v>-0.10795876314224288</v>
      </c>
      <c r="CN14" s="38">
        <f t="shared" ref="CN14:EA14" si="13">CN12/CN13</f>
        <v>-1.4551490995008634</v>
      </c>
      <c r="CO14" s="86"/>
      <c r="CP14" s="38">
        <f t="shared" si="13"/>
        <v>0.46732489163427587</v>
      </c>
      <c r="CQ14" s="38">
        <v>0.90099285899725146</v>
      </c>
      <c r="CR14" s="38">
        <f t="shared" si="13"/>
        <v>9.059310150483288</v>
      </c>
      <c r="CS14" s="38">
        <f t="shared" si="13"/>
        <v>4.4715860236069602</v>
      </c>
      <c r="CT14" s="38">
        <f t="shared" si="13"/>
        <v>9.9501460074487778</v>
      </c>
      <c r="CU14" s="38">
        <f t="shared" si="13"/>
        <v>7.7174407788078803</v>
      </c>
      <c r="CV14" s="38">
        <f t="shared" si="13"/>
        <v>0</v>
      </c>
      <c r="CW14" s="86"/>
      <c r="CX14" s="38">
        <f t="shared" si="13"/>
        <v>0.12359513938659021</v>
      </c>
      <c r="CY14" s="86"/>
      <c r="CZ14" s="38">
        <f t="shared" si="13"/>
        <v>0</v>
      </c>
      <c r="DA14" s="86"/>
      <c r="DB14" s="38">
        <f t="shared" si="13"/>
        <v>0.61111773125461122</v>
      </c>
      <c r="DC14" s="86"/>
      <c r="DD14" s="38">
        <f t="shared" si="13"/>
        <v>4.5727382072150746</v>
      </c>
      <c r="DE14" s="38">
        <f t="shared" si="13"/>
        <v>3.2703285257689583</v>
      </c>
      <c r="DF14" s="38">
        <f t="shared" si="13"/>
        <v>0.75255569548292378</v>
      </c>
      <c r="DG14" s="38">
        <f t="shared" si="13"/>
        <v>0.84222718866333401</v>
      </c>
      <c r="DH14" s="38">
        <f t="shared" si="13"/>
        <v>3.1433652038589908</v>
      </c>
      <c r="DI14" s="38">
        <f t="shared" si="13"/>
        <v>1.5548601018713519</v>
      </c>
      <c r="DJ14" s="38">
        <f t="shared" si="13"/>
        <v>-0.39255720283434592</v>
      </c>
      <c r="DK14" s="38">
        <f t="shared" si="13"/>
        <v>0.15691757155475006</v>
      </c>
      <c r="DL14" s="38">
        <f t="shared" si="13"/>
        <v>-1.4618575690646007</v>
      </c>
      <c r="DM14" s="38">
        <f t="shared" si="13"/>
        <v>-0.6817798999395237</v>
      </c>
      <c r="DN14" s="38">
        <f t="shared" si="13"/>
        <v>0.18723756940431713</v>
      </c>
      <c r="DO14" s="38">
        <f t="shared" si="13"/>
        <v>-0.1456377538172958</v>
      </c>
      <c r="DP14" s="38">
        <f t="shared" si="13"/>
        <v>2.9378665591021353</v>
      </c>
      <c r="DQ14" s="38">
        <f t="shared" si="13"/>
        <v>1.1543591406778659</v>
      </c>
      <c r="DR14" s="38">
        <f t="shared" si="13"/>
        <v>1.2999754838841793</v>
      </c>
      <c r="DS14" s="38">
        <f t="shared" si="13"/>
        <v>1.8897286673318279</v>
      </c>
      <c r="DT14" s="38">
        <f t="shared" si="13"/>
        <v>4.2948204854706491</v>
      </c>
      <c r="DU14" s="38">
        <v>2.73</v>
      </c>
      <c r="DV14" s="38">
        <f t="shared" si="13"/>
        <v>0.67551238346165476</v>
      </c>
      <c r="DW14" s="38">
        <v>1.97</v>
      </c>
      <c r="DX14" s="38">
        <f t="shared" si="13"/>
        <v>10.464771944315082</v>
      </c>
      <c r="DY14" s="38">
        <v>9.2146998165317999</v>
      </c>
      <c r="DZ14" s="38">
        <f t="shared" si="13"/>
        <v>6.671169383160314</v>
      </c>
      <c r="EA14" s="38">
        <v>3.3</v>
      </c>
      <c r="EB14" s="88"/>
      <c r="EC14" s="89"/>
      <c r="ED14" s="89"/>
      <c r="EE14" s="89"/>
      <c r="EF14" s="89"/>
      <c r="EG14" s="89"/>
      <c r="EH14" s="89"/>
      <c r="EI14" s="90"/>
      <c r="EJ14" s="91"/>
      <c r="EK14" s="92"/>
      <c r="EL14" s="92"/>
      <c r="EM14" s="92"/>
      <c r="EN14" s="92"/>
      <c r="EO14" s="92"/>
      <c r="EP14" s="92"/>
      <c r="EQ14" s="93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38"/>
      <c r="FC14" s="38"/>
      <c r="FD14" s="38"/>
      <c r="FE14" s="38"/>
      <c r="FF14" s="38"/>
      <c r="FG14" s="38"/>
      <c r="FH14" s="38"/>
      <c r="FI14" s="38"/>
      <c r="FJ14" s="38"/>
      <c r="FK14" s="38"/>
      <c r="FL14" s="38"/>
      <c r="FM14" s="38"/>
      <c r="FN14" s="38"/>
      <c r="FO14" s="38"/>
    </row>
    <row r="15" spans="1:171" ht="15.75" x14ac:dyDescent="0.25">
      <c r="A15" s="41" t="s">
        <v>43</v>
      </c>
      <c r="B15" s="42"/>
      <c r="C15" s="43"/>
      <c r="D15" s="38">
        <f>TRUNC(IF(D14 &lt; 0, 0, IF(D14 &gt; 1, 1, D14)),2)</f>
        <v>1</v>
      </c>
      <c r="E15" s="38">
        <f>TRUNC(IF(E14 &lt; 0, 0, IF(E14 &gt; 1, 1, E14)),2)</f>
        <v>0</v>
      </c>
      <c r="F15" s="38">
        <f t="shared" ref="F15:N15" si="14">TRUNC(IF(F14 &lt; 0, 0, IF(F14 &gt; 1, 1, F14)),2)</f>
        <v>1</v>
      </c>
      <c r="G15" s="38">
        <f t="shared" si="14"/>
        <v>0</v>
      </c>
      <c r="H15" s="38">
        <f t="shared" si="14"/>
        <v>1</v>
      </c>
      <c r="I15" s="38">
        <f t="shared" si="14"/>
        <v>0</v>
      </c>
      <c r="J15" s="87">
        <f t="shared" si="14"/>
        <v>0.4</v>
      </c>
      <c r="K15" s="38">
        <f t="shared" si="14"/>
        <v>0</v>
      </c>
      <c r="L15" s="38">
        <f t="shared" si="14"/>
        <v>1</v>
      </c>
      <c r="M15" s="38">
        <f t="shared" si="14"/>
        <v>0</v>
      </c>
      <c r="N15" s="87">
        <f t="shared" si="14"/>
        <v>0.3</v>
      </c>
      <c r="O15" s="38">
        <f>TRUNC(IF(O14 &lt; 0, 0, IF(O14 &gt; 1, 1, O14)),2)</f>
        <v>0</v>
      </c>
      <c r="P15" s="38">
        <f>TRUNC(IF(P14 &lt; 0, 0, IF(P14 &gt; 1, 1, P14)),2)</f>
        <v>1</v>
      </c>
      <c r="Q15" s="38">
        <f t="shared" ref="Q15:U15" si="15">TRUNC(IF(Q14 &lt; 0, 0, IF(Q14 &gt; 1, 1, Q14)),2)</f>
        <v>0</v>
      </c>
      <c r="R15" s="38">
        <f t="shared" si="15"/>
        <v>1</v>
      </c>
      <c r="S15" s="38">
        <f t="shared" si="15"/>
        <v>0</v>
      </c>
      <c r="T15" s="38">
        <f t="shared" si="15"/>
        <v>1</v>
      </c>
      <c r="U15" s="38">
        <f t="shared" si="15"/>
        <v>0</v>
      </c>
      <c r="V15" s="38">
        <f>TRUNC(IF(V14 &lt; 0, 0, IF(V14 &gt; 1, 1, V14)),2)</f>
        <v>0.94</v>
      </c>
      <c r="W15" s="38">
        <f>TRUNC(IF(W14 &lt; 0, 0, IF(W14 &gt; 1, 1, W14)),2)</f>
        <v>0</v>
      </c>
      <c r="X15" s="38">
        <f t="shared" ref="X15:Z15" si="16">TRUNC(IF(X14 &lt; 0, 0, IF(X14 &gt; 1, 1, X14)),2)</f>
        <v>0</v>
      </c>
      <c r="Y15" s="38">
        <f t="shared" si="16"/>
        <v>0</v>
      </c>
      <c r="Z15" s="38">
        <f t="shared" si="16"/>
        <v>0.8</v>
      </c>
      <c r="AA15" s="38">
        <f>TRUNC(IF(AA14 &lt; 0, 0, IF(AA14 &gt; 1, 1, AA14)),2)</f>
        <v>0</v>
      </c>
      <c r="AB15" s="38">
        <f>TRUNC(IF(AB14 &lt; 0, 0, IF(AB14 &gt; 1, 1, AB14)),2)</f>
        <v>0</v>
      </c>
      <c r="AC15" s="38">
        <f t="shared" ref="AC15:AE15" si="17">TRUNC(IF(AC14 &lt; 0, 0, IF(AC14 &gt; 1, 1, AC14)),2)</f>
        <v>0</v>
      </c>
      <c r="AD15" s="38">
        <f t="shared" si="17"/>
        <v>0</v>
      </c>
      <c r="AE15" s="38">
        <f t="shared" si="17"/>
        <v>0</v>
      </c>
      <c r="AF15" s="38">
        <f>TRUNC(IF(AF14 &lt; 0, 0, IF(AF14 &gt; 1, 1, AF14)),2)</f>
        <v>1</v>
      </c>
      <c r="AG15" s="38">
        <f>TRUNC(IF(AG14 &lt; 0, 0, IF(AG14 &gt; 1, 1, AG14)),2)</f>
        <v>1</v>
      </c>
      <c r="AH15" s="38">
        <f t="shared" ref="AH15:AN15" si="18">TRUNC(IF(AH14 &lt; 0, 0, IF(AH14 &gt; 1, 1, AH14)),2)</f>
        <v>1</v>
      </c>
      <c r="AI15" s="38">
        <f t="shared" si="18"/>
        <v>1</v>
      </c>
      <c r="AJ15" s="38">
        <f t="shared" si="18"/>
        <v>1</v>
      </c>
      <c r="AK15" s="38">
        <f t="shared" si="18"/>
        <v>0</v>
      </c>
      <c r="AL15" s="38">
        <f t="shared" si="18"/>
        <v>0.93</v>
      </c>
      <c r="AM15" s="38">
        <f t="shared" si="18"/>
        <v>0.59</v>
      </c>
      <c r="AN15" s="38">
        <f t="shared" si="18"/>
        <v>0.13</v>
      </c>
      <c r="AO15" s="38">
        <f>TRUNC(IF(AO14 &lt; 0, 0, IF(AO14 &gt; 1, 1, AO14)),2)</f>
        <v>0</v>
      </c>
      <c r="AP15" s="38">
        <f>TRUNC(IF(AP14 &lt; 0, 0, IF(AP14 &gt; 1, 1, AP14)),2)</f>
        <v>1</v>
      </c>
      <c r="AQ15" s="38">
        <f t="shared" ref="AQ15:AX15" si="19">TRUNC(IF(AQ14 &lt; 0, 0, IF(AQ14 &gt; 1, 1, AQ14)),2)</f>
        <v>1</v>
      </c>
      <c r="AR15" s="38">
        <f t="shared" si="19"/>
        <v>0</v>
      </c>
      <c r="AS15" s="38">
        <f t="shared" si="19"/>
        <v>0</v>
      </c>
      <c r="AT15" s="38">
        <f t="shared" si="19"/>
        <v>0.73</v>
      </c>
      <c r="AU15" s="38">
        <f t="shared" si="19"/>
        <v>0</v>
      </c>
      <c r="AV15" s="38">
        <f t="shared" si="19"/>
        <v>0.98</v>
      </c>
      <c r="AW15" s="38">
        <f t="shared" si="19"/>
        <v>0</v>
      </c>
      <c r="AX15" s="38">
        <f t="shared" si="19"/>
        <v>0</v>
      </c>
      <c r="AY15" s="38">
        <f>TRUNC(IF(AY14 &lt; 0, 0, IF(AY14 &gt; 1, 1, AY14)),2)</f>
        <v>0</v>
      </c>
      <c r="AZ15" s="38">
        <f>TRUNC(IF(AZ14 &lt; 0, 0, IF(AZ14 &gt; 1, 1, AZ14)),2)</f>
        <v>0.41</v>
      </c>
      <c r="BA15" s="38">
        <f t="shared" ref="BA15:BF15" si="20">TRUNC(IF(BA14 &lt; 0, 0, IF(BA14 &gt; 1, 1, BA14)),2)</f>
        <v>0</v>
      </c>
      <c r="BB15" s="38">
        <f t="shared" si="20"/>
        <v>0</v>
      </c>
      <c r="BC15" s="38">
        <f t="shared" si="20"/>
        <v>0</v>
      </c>
      <c r="BD15" s="38">
        <f t="shared" si="20"/>
        <v>0</v>
      </c>
      <c r="BE15" s="38">
        <f t="shared" si="20"/>
        <v>0</v>
      </c>
      <c r="BF15" s="38">
        <f t="shared" si="20"/>
        <v>1</v>
      </c>
      <c r="BG15" s="38">
        <f>TRUNC(IF(BG14 &lt; 0, 0, IF(BG14 &gt; 1, 1, BG14)),2)</f>
        <v>0</v>
      </c>
      <c r="BH15" s="38">
        <f>TRUNC(IF(BH14 &lt; 0, 0, IF(BH14 &gt; 1, 1, BH14)),2)</f>
        <v>0.84</v>
      </c>
      <c r="BI15" s="38">
        <f t="shared" ref="BI15:BM15" si="21">TRUNC(IF(BI14 &lt; 0, 0, IF(BI14 &gt; 1, 1, BI14)),2)</f>
        <v>1</v>
      </c>
      <c r="BJ15" s="38">
        <f t="shared" si="21"/>
        <v>1</v>
      </c>
      <c r="BK15" s="38">
        <f t="shared" si="21"/>
        <v>0.81</v>
      </c>
      <c r="BL15" s="38">
        <f t="shared" si="21"/>
        <v>1</v>
      </c>
      <c r="BM15" s="38">
        <f t="shared" si="21"/>
        <v>1</v>
      </c>
      <c r="BN15" s="38">
        <f>TRUNC(IF(BN14 &lt; 0, 0, IF(BN14 &gt; 1, 1, BN14)),2)</f>
        <v>0.39</v>
      </c>
      <c r="BO15" s="38">
        <f>TRUNC(IF(BO14 &lt; 0, 0, IF(BO14 &gt; 1, 1, BO14)),2)</f>
        <v>0</v>
      </c>
      <c r="BP15" s="38">
        <f t="shared" ref="BP15:BS15" si="22">TRUNC(IF(BP14 &lt; 0, 0, IF(BP14 &gt; 1, 1, BP14)),2)</f>
        <v>0</v>
      </c>
      <c r="BQ15" s="38">
        <f t="shared" si="22"/>
        <v>0</v>
      </c>
      <c r="BR15" s="38">
        <f t="shared" si="22"/>
        <v>0.08</v>
      </c>
      <c r="BS15" s="38">
        <f t="shared" si="22"/>
        <v>0.16</v>
      </c>
      <c r="BT15" s="38">
        <f>TRUNC(IF(BT14 &lt; 0, 0, IF(BT14 &gt; 1, 1, BT14)),2)</f>
        <v>0.86</v>
      </c>
      <c r="BU15" s="38">
        <f>TRUNC(IF(BU14 &lt; 0, 0, IF(BU14 &gt; 1, 1, BU14)),2)</f>
        <v>0.27</v>
      </c>
      <c r="BV15" s="38">
        <f t="shared" ref="BV15:BZ15" si="23">TRUNC(IF(BV14 &lt; 0, 0, IF(BV14 &gt; 1, 1, BV14)),2)</f>
        <v>1</v>
      </c>
      <c r="BW15" s="38">
        <f t="shared" si="23"/>
        <v>1</v>
      </c>
      <c r="BX15" s="38">
        <f t="shared" si="23"/>
        <v>0.4</v>
      </c>
      <c r="BY15" s="38">
        <f t="shared" si="23"/>
        <v>0</v>
      </c>
      <c r="BZ15" s="38">
        <f t="shared" si="23"/>
        <v>1</v>
      </c>
      <c r="CA15" s="38">
        <f>TRUNC(IF(CA14 &lt; 0, 0, IF(CA14 &gt; 1, 1, CA14)),2)</f>
        <v>1</v>
      </c>
      <c r="CB15" s="38">
        <f>TRUNC(IF(CB14 &lt; 0, 0, IF(CB14 &gt; 1, 1, CB14)),2)</f>
        <v>0</v>
      </c>
      <c r="CC15" s="38">
        <f t="shared" ref="CC15:CF15" si="24">TRUNC(IF(CC14 &lt; 0, 0, IF(CC14 &gt; 1, 1, CC14)),2)</f>
        <v>0</v>
      </c>
      <c r="CD15" s="38">
        <f t="shared" si="24"/>
        <v>0.1</v>
      </c>
      <c r="CE15" s="38">
        <f t="shared" si="24"/>
        <v>0.02</v>
      </c>
      <c r="CF15" s="38">
        <f t="shared" si="24"/>
        <v>0</v>
      </c>
      <c r="CG15" s="38">
        <f>TRUNC(IF(CG14 &lt; 0, 0, IF(CG14 &gt; 1, 1, CG14)),2)</f>
        <v>0.1</v>
      </c>
      <c r="CH15" s="38">
        <f>TRUNC(IF(CH14 &lt; 0, 0, IF(CH14 &gt; 1, 1, CH14)),2)</f>
        <v>0.03</v>
      </c>
      <c r="CI15" s="38">
        <f t="shared" ref="CI15:CN15" si="25">TRUNC(IF(CI14 &lt; 0, 0, IF(CI14 &gt; 1, 1, CI14)),2)</f>
        <v>0</v>
      </c>
      <c r="CJ15" s="38">
        <f t="shared" si="25"/>
        <v>0</v>
      </c>
      <c r="CK15" s="38">
        <f t="shared" si="25"/>
        <v>0</v>
      </c>
      <c r="CL15" s="38">
        <f t="shared" si="25"/>
        <v>0</v>
      </c>
      <c r="CM15" s="38">
        <f t="shared" si="25"/>
        <v>0</v>
      </c>
      <c r="CN15" s="38">
        <f t="shared" si="25"/>
        <v>0</v>
      </c>
      <c r="CO15" s="38">
        <f>TRUNC(IF(CO14 &lt; 0, 0, IF(CO14 &gt; 1, 1, CO14)),2)</f>
        <v>0</v>
      </c>
      <c r="CP15" s="38">
        <f>TRUNC(IF(CP14 &lt; 0, 0, IF(CP14 &gt; 1, 1, CP14)),2)</f>
        <v>0.46</v>
      </c>
      <c r="CQ15" s="38">
        <f t="shared" ref="CQ15:CV15" si="26">TRUNC(IF(CQ14 &lt; 0, 0, IF(CQ14 &gt; 1, 1, CQ14)),2)</f>
        <v>0.9</v>
      </c>
      <c r="CR15" s="38">
        <f t="shared" si="26"/>
        <v>1</v>
      </c>
      <c r="CS15" s="38">
        <f t="shared" si="26"/>
        <v>1</v>
      </c>
      <c r="CT15" s="38">
        <f t="shared" si="26"/>
        <v>1</v>
      </c>
      <c r="CU15" s="38">
        <f t="shared" si="26"/>
        <v>1</v>
      </c>
      <c r="CV15" s="38">
        <f t="shared" si="26"/>
        <v>0</v>
      </c>
      <c r="CW15" s="38">
        <f>TRUNC(IF(CW14 &lt; 0, 0, IF(CW14 &gt; 1, 1, CW14)),2)</f>
        <v>0</v>
      </c>
      <c r="CX15" s="38">
        <f>TRUNC(IF(CX14 &lt; 0, 0, IF(CX14 &gt; 1, 1, CX14)),2)</f>
        <v>0.12</v>
      </c>
      <c r="CY15" s="38">
        <f t="shared" ref="CY15:DD15" si="27">TRUNC(IF(CY14 &lt; 0, 0, IF(CY14 &gt; 1, 1, CY14)),2)</f>
        <v>0</v>
      </c>
      <c r="CZ15" s="38">
        <f t="shared" si="27"/>
        <v>0</v>
      </c>
      <c r="DA15" s="38">
        <f t="shared" si="27"/>
        <v>0</v>
      </c>
      <c r="DB15" s="38">
        <f t="shared" si="27"/>
        <v>0.61</v>
      </c>
      <c r="DC15" s="38">
        <f t="shared" si="27"/>
        <v>0</v>
      </c>
      <c r="DD15" s="38">
        <f t="shared" si="27"/>
        <v>1</v>
      </c>
      <c r="DE15" s="38">
        <f>TRUNC(IF(DE14 &lt; 0, 0, IF(DE14 &gt; 1, 1, DE14)),2)</f>
        <v>1</v>
      </c>
      <c r="DF15" s="38">
        <f>TRUNC(IF(DF14 &lt; 0, 0, IF(DF14 &gt; 1, 1, DF14)),2)</f>
        <v>0.75</v>
      </c>
      <c r="DG15" s="38">
        <f t="shared" ref="DG15:DL15" si="28">TRUNC(IF(DG14 &lt; 0, 0, IF(DG14 &gt; 1, 1, DG14)),2)</f>
        <v>0.84</v>
      </c>
      <c r="DH15" s="38">
        <f t="shared" si="28"/>
        <v>1</v>
      </c>
      <c r="DI15" s="38">
        <f t="shared" si="28"/>
        <v>1</v>
      </c>
      <c r="DJ15" s="38">
        <f t="shared" si="28"/>
        <v>0</v>
      </c>
      <c r="DK15" s="38">
        <f t="shared" si="28"/>
        <v>0.15</v>
      </c>
      <c r="DL15" s="38">
        <f t="shared" si="28"/>
        <v>0</v>
      </c>
      <c r="DM15" s="38">
        <f>TRUNC(IF(DM14 &lt; 0, 0, IF(DM14 &gt; 1, 1, DM14)),2)</f>
        <v>0</v>
      </c>
      <c r="DN15" s="38">
        <f>TRUNC(IF(DN14 &lt; 0, 0, IF(DN14 &gt; 1, 1, DN14)),2)</f>
        <v>0.18</v>
      </c>
      <c r="DO15" s="38">
        <f t="shared" ref="DO15:DS15" si="29">TRUNC(IF(DO14 &lt; 0, 0, IF(DO14 &gt; 1, 1, DO14)),2)</f>
        <v>0</v>
      </c>
      <c r="DP15" s="38">
        <f t="shared" si="29"/>
        <v>1</v>
      </c>
      <c r="DQ15" s="38">
        <f t="shared" si="29"/>
        <v>1</v>
      </c>
      <c r="DR15" s="38">
        <f t="shared" si="29"/>
        <v>1</v>
      </c>
      <c r="DS15" s="38">
        <f t="shared" si="29"/>
        <v>1</v>
      </c>
      <c r="DT15" s="38">
        <f>TRUNC(IF(DT14 &lt; 0, 0, IF(DT14 &gt; 1, 1, DT14)),2)</f>
        <v>1</v>
      </c>
      <c r="DU15" s="38">
        <f>TRUNC(IF(DU14 &lt; 0, 0, IF(DU14 &gt; 1, 1, DU14)),2)</f>
        <v>1</v>
      </c>
      <c r="DV15" s="38">
        <f t="shared" ref="DV15:DZ15" si="30">TRUNC(IF(DV14 &lt; 0, 0, IF(DV14 &gt; 1, 1, DV14)),2)</f>
        <v>0.67</v>
      </c>
      <c r="DW15" s="38">
        <f t="shared" si="30"/>
        <v>1</v>
      </c>
      <c r="DX15" s="38">
        <f t="shared" si="30"/>
        <v>1</v>
      </c>
      <c r="DY15" s="38">
        <f t="shared" si="30"/>
        <v>1</v>
      </c>
      <c r="DZ15" s="38">
        <f t="shared" si="30"/>
        <v>1</v>
      </c>
      <c r="EA15" s="38">
        <f>TRUNC(IF(EA14 &lt; 0, 0, IF(EA14 &gt; 1, 1, EA14)),2)</f>
        <v>1</v>
      </c>
      <c r="EB15" s="38">
        <f t="shared" ref="EB15:FO15" si="31">IF(EB14 &lt; 0, 0, IF(EB14 &gt; 1, 1, EB14))</f>
        <v>0</v>
      </c>
      <c r="EC15" s="38">
        <f t="shared" si="31"/>
        <v>0</v>
      </c>
      <c r="ED15" s="38">
        <f t="shared" si="31"/>
        <v>0</v>
      </c>
      <c r="EE15" s="38">
        <f t="shared" si="31"/>
        <v>0</v>
      </c>
      <c r="EF15" s="38">
        <f t="shared" si="31"/>
        <v>0</v>
      </c>
      <c r="EG15" s="38">
        <f t="shared" si="31"/>
        <v>0</v>
      </c>
      <c r="EH15" s="38">
        <f t="shared" si="31"/>
        <v>0</v>
      </c>
      <c r="EI15" s="38">
        <f t="shared" si="31"/>
        <v>0</v>
      </c>
      <c r="EJ15" s="38">
        <f t="shared" si="31"/>
        <v>0</v>
      </c>
      <c r="EK15" s="38">
        <f t="shared" si="31"/>
        <v>0</v>
      </c>
      <c r="EL15" s="38">
        <f t="shared" si="31"/>
        <v>0</v>
      </c>
      <c r="EM15" s="38">
        <f t="shared" si="31"/>
        <v>0</v>
      </c>
      <c r="EN15" s="38">
        <f t="shared" si="31"/>
        <v>0</v>
      </c>
      <c r="EO15" s="38">
        <f t="shared" si="31"/>
        <v>0</v>
      </c>
      <c r="EP15" s="38">
        <f t="shared" si="31"/>
        <v>0</v>
      </c>
      <c r="EQ15" s="38">
        <f t="shared" si="31"/>
        <v>0</v>
      </c>
      <c r="ER15" s="38">
        <f t="shared" si="31"/>
        <v>0</v>
      </c>
      <c r="ES15" s="38">
        <f t="shared" si="31"/>
        <v>0</v>
      </c>
      <c r="ET15" s="38">
        <f t="shared" si="31"/>
        <v>0</v>
      </c>
      <c r="EU15" s="38">
        <f t="shared" si="31"/>
        <v>0</v>
      </c>
      <c r="EV15" s="38">
        <f t="shared" si="31"/>
        <v>0</v>
      </c>
      <c r="EW15" s="38">
        <f t="shared" si="31"/>
        <v>0</v>
      </c>
      <c r="EX15" s="38">
        <f t="shared" si="31"/>
        <v>0</v>
      </c>
      <c r="EY15" s="38">
        <f t="shared" si="31"/>
        <v>0</v>
      </c>
      <c r="EZ15" s="38">
        <f t="shared" si="31"/>
        <v>0</v>
      </c>
      <c r="FA15" s="38">
        <f t="shared" si="31"/>
        <v>0</v>
      </c>
      <c r="FB15" s="38">
        <f t="shared" si="31"/>
        <v>0</v>
      </c>
      <c r="FC15" s="38">
        <f t="shared" si="31"/>
        <v>0</v>
      </c>
      <c r="FD15" s="38">
        <f t="shared" si="31"/>
        <v>0</v>
      </c>
      <c r="FE15" s="38">
        <f t="shared" si="31"/>
        <v>0</v>
      </c>
      <c r="FF15" s="38">
        <f t="shared" si="31"/>
        <v>0</v>
      </c>
      <c r="FG15" s="38">
        <f t="shared" si="31"/>
        <v>0</v>
      </c>
      <c r="FH15" s="38">
        <f t="shared" si="31"/>
        <v>0</v>
      </c>
      <c r="FI15" s="38">
        <f t="shared" si="31"/>
        <v>0</v>
      </c>
      <c r="FJ15" s="38">
        <f t="shared" si="31"/>
        <v>0</v>
      </c>
      <c r="FK15" s="38">
        <f t="shared" si="31"/>
        <v>0</v>
      </c>
      <c r="FL15" s="38">
        <f t="shared" si="31"/>
        <v>0</v>
      </c>
      <c r="FM15" s="38">
        <f t="shared" si="31"/>
        <v>0</v>
      </c>
      <c r="FN15" s="38">
        <f t="shared" si="31"/>
        <v>0</v>
      </c>
      <c r="FO15" s="38">
        <f t="shared" si="31"/>
        <v>0</v>
      </c>
    </row>
    <row r="16" spans="1:171" ht="15.75" hidden="1" x14ac:dyDescent="0.25">
      <c r="A16" s="94" t="s">
        <v>72</v>
      </c>
      <c r="B16" s="95"/>
      <c r="C16" s="96"/>
      <c r="J16" s="97">
        <f>AVERAGE(D15,F15,H15,J15)</f>
        <v>0.85</v>
      </c>
      <c r="K16" s="97" t="s">
        <v>73</v>
      </c>
      <c r="R16" s="97">
        <f>AVERAGE(L15,N15,P15,R15)</f>
        <v>0.82499999999999996</v>
      </c>
      <c r="S16" s="97" t="s">
        <v>73</v>
      </c>
      <c r="Z16" s="97">
        <f>AVERAGE(T15,V15,X15,Z15)</f>
        <v>0.68500000000000005</v>
      </c>
      <c r="AA16" s="97" t="s">
        <v>73</v>
      </c>
      <c r="AH16" s="97"/>
      <c r="AI16" s="97"/>
      <c r="AP16" s="97">
        <f>AVERAGE(AJ15,AL15,AN15,AP15)</f>
        <v>0.76500000000000001</v>
      </c>
      <c r="AQ16" s="97">
        <f>AVERAGE(AK15,AM15,AO15,AQ15)</f>
        <v>0.39749999999999996</v>
      </c>
      <c r="AX16" s="97">
        <f>AVERAGE(AR15,AT15,AV15,AX15)</f>
        <v>0.42749999999999999</v>
      </c>
      <c r="AY16" s="97" t="s">
        <v>73</v>
      </c>
      <c r="BF16" s="97">
        <f>AVERAGE(AZ15,BB15,BD15,BF15)</f>
        <v>0.35249999999999998</v>
      </c>
      <c r="BG16" s="97" t="s">
        <v>73</v>
      </c>
      <c r="BN16" s="97">
        <f>AVERAGE(BH15,BJ15,BL15,BN15)</f>
        <v>0.8075</v>
      </c>
      <c r="BO16" s="97">
        <f>AVERAGE(BI15,BK15,BM15,BO15)</f>
        <v>0.70250000000000001</v>
      </c>
      <c r="BV16" s="97">
        <f>AVERAGE(BP15,BR15,BT15,BV15)</f>
        <v>0.48499999999999999</v>
      </c>
      <c r="BW16" s="97">
        <f>AVERAGE(BQ15,BS15,BU15,BW15)</f>
        <v>0.35750000000000004</v>
      </c>
      <c r="BY16" s="54" t="s">
        <v>74</v>
      </c>
      <c r="CD16" s="97">
        <f>AVERAGE(BX15,BZ15,CB15,CD15)</f>
        <v>0.375</v>
      </c>
      <c r="CE16" s="97">
        <f>AVERAGE(CA15,CC15,CE15)</f>
        <v>0.34</v>
      </c>
      <c r="CL16" s="97">
        <f>AVERAGE(CF15,CJ15,CH15,CL15)</f>
        <v>7.4999999999999997E-3</v>
      </c>
      <c r="CM16" s="98">
        <f>AVERAGE(CG15,CI15,CK15,CM15)</f>
        <v>2.5000000000000001E-2</v>
      </c>
      <c r="CT16" s="97">
        <f>AVERAGE(CN15,CP15,CR15,CT15)</f>
        <v>0.61499999999999999</v>
      </c>
      <c r="CU16" s="97">
        <f>AVERAGE(CS15,CU15)</f>
        <v>1</v>
      </c>
      <c r="CV16" t="s">
        <v>75</v>
      </c>
      <c r="CZ16" t="s">
        <v>76</v>
      </c>
      <c r="DB16" s="97">
        <f>AVERAGE(CX15,DB15)</f>
        <v>0.36499999999999999</v>
      </c>
      <c r="DC16" s="97">
        <f>AVERAGE(CX15,DB15)</f>
        <v>0.36499999999999999</v>
      </c>
      <c r="DI16">
        <v>-1</v>
      </c>
      <c r="DJ16" s="97">
        <f>AVERAGE(DD15,DF15,DH15,DJ15)</f>
        <v>0.6875</v>
      </c>
      <c r="DK16" s="97">
        <f>AVERAGE(DE15,DG15,DI15,DK15)</f>
        <v>0.74749999999999994</v>
      </c>
      <c r="DR16" s="97">
        <f>AVERAGE(DL15,DN15,DP15,DR15)</f>
        <v>0.54499999999999993</v>
      </c>
      <c r="DS16" s="97">
        <f>AVERAGE(DM15,DO15,DQ15,DS15)</f>
        <v>0.5</v>
      </c>
      <c r="DZ16" s="97"/>
      <c r="EA16" s="97"/>
    </row>
    <row r="17" spans="1:131" s="54" customFormat="1" ht="15.75" x14ac:dyDescent="0.25">
      <c r="A17" s="99"/>
      <c r="B17" s="99"/>
      <c r="J17" s="100">
        <f>AVERAGE(D15,F15,H15,J15)</f>
        <v>0.85</v>
      </c>
      <c r="K17" s="100">
        <f>AVERAGE(D15,F15,H15,J15)</f>
        <v>0.85</v>
      </c>
      <c r="R17" s="97">
        <f>AVERAGE(L15,N15,P15,R15)</f>
        <v>0.82499999999999996</v>
      </c>
      <c r="S17" s="100">
        <f>AVERAGE(L15,N15,P15,R15)</f>
        <v>0.82499999999999996</v>
      </c>
      <c r="Z17" s="100">
        <f>AVERAGE(T15,V15,X15,Z15)</f>
        <v>0.68500000000000005</v>
      </c>
      <c r="AA17" s="101">
        <f>AVERAGE(T15,V15,X15,Z15)</f>
        <v>0.68500000000000005</v>
      </c>
      <c r="AH17" s="100">
        <f>AVERAGE(AB15,AD15,AF15,AH15)</f>
        <v>0.5</v>
      </c>
      <c r="AI17" s="100">
        <f>AVERAGE(AB15,AE15,AG15,AI15)</f>
        <v>0.5</v>
      </c>
      <c r="AP17" s="97">
        <f>AVERAGE(AJ15,AL15,AN15,AP15)</f>
        <v>0.76500000000000001</v>
      </c>
      <c r="AQ17" s="98">
        <f>AVERAGE(AK15,AM15,AO15,AQ15)</f>
        <v>0.39749999999999996</v>
      </c>
      <c r="AX17" s="100">
        <f>AVERAGE(AR15,AT15,AV15,AX15)</f>
        <v>0.42749999999999999</v>
      </c>
      <c r="AY17" s="101">
        <f>AVERAGE(AR15,AT15,AV15,AX15)</f>
        <v>0.42749999999999999</v>
      </c>
      <c r="BF17" s="100">
        <f>AVERAGE(AZ15,BB15,BD15,BF15)</f>
        <v>0.35249999999999998</v>
      </c>
      <c r="BG17" s="100">
        <f>AVERAGE(AZ15,BB15,BD15,BF15)</f>
        <v>0.35249999999999998</v>
      </c>
      <c r="BN17" s="100">
        <f>AVERAGE(BH15,BJ15,BL15,BN15)</f>
        <v>0.8075</v>
      </c>
      <c r="BO17" s="100">
        <f>AVERAGE(BI15,BK15,BM15,BO15)</f>
        <v>0.70250000000000001</v>
      </c>
      <c r="BV17" s="100">
        <f>AVERAGE(BP15,BR15,BT15,BV15)</f>
        <v>0.48499999999999999</v>
      </c>
      <c r="BW17" s="100">
        <f>AVERAGE(BQ15,BS15,BU15,BW15)</f>
        <v>0.35750000000000004</v>
      </c>
      <c r="CD17" s="100">
        <f>AVERAGE(BX15,BZ15,CB15,CD15)</f>
        <v>0.375</v>
      </c>
      <c r="CE17" s="100">
        <f>AVERAGE(BX15,CA15,CC15,CE15)</f>
        <v>0.35499999999999998</v>
      </c>
      <c r="CL17" s="100">
        <f>AVERAGE(CF15,CH15,CJ15,CL15)</f>
        <v>7.4999999999999997E-3</v>
      </c>
      <c r="CM17" s="101">
        <f>AVERAGE(CG15,CI15,CK15,CM15)</f>
        <v>2.5000000000000001E-2</v>
      </c>
      <c r="CT17" s="100">
        <f>AVERAGE(CN15,CP15,CR15,CT15)</f>
        <v>0.61499999999999999</v>
      </c>
      <c r="CU17" s="100">
        <f>AVERAGE(CN15,CQ15,CS15,CU15)</f>
        <v>0.72499999999999998</v>
      </c>
      <c r="DB17" s="100"/>
      <c r="DC17" s="100"/>
      <c r="DJ17" s="100">
        <f>AVERAGE(DD15,DF15,DH15,DJ15)</f>
        <v>0.6875</v>
      </c>
      <c r="DK17" s="100">
        <f>AVERAGE(DE15,DG15,DI15,DK15)</f>
        <v>0.74749999999999994</v>
      </c>
      <c r="DR17" s="100">
        <f>AVERAGE(DL15,DN15,DP15,DR15)</f>
        <v>0.54499999999999993</v>
      </c>
      <c r="DS17" s="100">
        <f>AVERAGE(DM15,DO15,DQ15,DS15)</f>
        <v>0.5</v>
      </c>
      <c r="DZ17" s="100">
        <f>AVERAGE(DT15,DV15,DX15,DZ15)</f>
        <v>0.91749999999999998</v>
      </c>
      <c r="EA17" s="100">
        <f>AVERAGE(DU15,DW15,DY15,EA15)</f>
        <v>1</v>
      </c>
    </row>
    <row r="18" spans="1:131" ht="15.75" x14ac:dyDescent="0.25">
      <c r="A18" s="102"/>
      <c r="B18" s="102"/>
      <c r="C18" s="102"/>
      <c r="J18" s="103" t="s">
        <v>77</v>
      </c>
      <c r="K18" s="103" t="s">
        <v>78</v>
      </c>
      <c r="R18" s="103" t="s">
        <v>77</v>
      </c>
      <c r="S18" s="103" t="s">
        <v>78</v>
      </c>
      <c r="Z18" s="104" t="s">
        <v>77</v>
      </c>
      <c r="AA18" s="104" t="s">
        <v>78</v>
      </c>
      <c r="AH18" s="104" t="s">
        <v>77</v>
      </c>
      <c r="AI18" s="104" t="s">
        <v>78</v>
      </c>
      <c r="AP18" s="104" t="s">
        <v>77</v>
      </c>
      <c r="AQ18" s="104" t="s">
        <v>78</v>
      </c>
      <c r="AX18" s="104"/>
      <c r="AY18" s="104"/>
      <c r="BF18" s="104" t="s">
        <v>77</v>
      </c>
      <c r="BG18" s="104" t="s">
        <v>78</v>
      </c>
      <c r="BN18" s="104" t="s">
        <v>77</v>
      </c>
      <c r="BO18" s="104" t="s">
        <v>78</v>
      </c>
      <c r="BV18" s="104"/>
      <c r="BW18" s="104"/>
      <c r="CD18" s="104" t="s">
        <v>77</v>
      </c>
      <c r="CE18" s="105" t="s">
        <v>78</v>
      </c>
      <c r="CL18" s="105" t="s">
        <v>77</v>
      </c>
      <c r="CM18" s="105" t="s">
        <v>78</v>
      </c>
      <c r="CT18" s="105" t="s">
        <v>77</v>
      </c>
      <c r="CU18" s="105" t="s">
        <v>78</v>
      </c>
      <c r="DB18" s="105" t="s">
        <v>77</v>
      </c>
      <c r="DC18" s="105" t="s">
        <v>78</v>
      </c>
      <c r="DJ18" s="105" t="s">
        <v>77</v>
      </c>
      <c r="DK18" s="105" t="s">
        <v>78</v>
      </c>
      <c r="DR18" s="104"/>
      <c r="DS18" s="104"/>
      <c r="DZ18" s="105" t="s">
        <v>77</v>
      </c>
      <c r="EA18" s="105" t="s">
        <v>78</v>
      </c>
    </row>
    <row r="19" spans="1:131" s="54" customFormat="1" ht="15.75" x14ac:dyDescent="0.25">
      <c r="A19" s="99"/>
      <c r="B19" s="106" t="s">
        <v>72</v>
      </c>
      <c r="C19" s="106"/>
      <c r="D19" s="106"/>
      <c r="J19" s="33"/>
      <c r="K19" s="33">
        <f>TRUNC(K17,2)</f>
        <v>0.85</v>
      </c>
      <c r="S19" s="33">
        <f>TRUNC(S17,2)</f>
        <v>0.82</v>
      </c>
      <c r="Z19" s="33"/>
      <c r="AA19" s="33">
        <f>TRUNC(AA17,2)</f>
        <v>0.68</v>
      </c>
      <c r="AI19" s="33">
        <f>TRUNC(AI17,2)</f>
        <v>0.5</v>
      </c>
      <c r="AQ19" s="31">
        <f>TRUNC(AQ17,2)</f>
        <v>0.39</v>
      </c>
      <c r="AX19" s="100"/>
      <c r="AY19" s="100">
        <f>TRUNC(AY17,2)</f>
        <v>0.42</v>
      </c>
      <c r="BG19" s="100">
        <f>TRUNC(BG17,2)</f>
        <v>0.35</v>
      </c>
      <c r="BO19" s="100">
        <f>TRUNC(BO17,2)</f>
        <v>0.7</v>
      </c>
      <c r="BV19" s="100"/>
      <c r="BW19" s="100">
        <f>TRUNC(BW17,2)</f>
        <v>0.35</v>
      </c>
      <c r="CD19" s="33"/>
      <c r="CE19" s="100">
        <f>TRUNC(CE17,2)</f>
        <v>0.35</v>
      </c>
      <c r="CM19" s="100">
        <f>TRUNC(CM17,2)</f>
        <v>0.02</v>
      </c>
      <c r="CT19" s="33"/>
      <c r="CU19" s="100">
        <f>TRUNC(CU17,2)</f>
        <v>0.72</v>
      </c>
      <c r="DB19" s="33"/>
      <c r="DK19" s="100">
        <f>TRUNC(DK17,2)</f>
        <v>0.74</v>
      </c>
      <c r="DR19" s="107"/>
      <c r="DS19" s="100">
        <f>TRUNC(DS17,2)</f>
        <v>0.5</v>
      </c>
      <c r="DZ19" s="33"/>
      <c r="EA19" s="100">
        <f>TRUNC(EA17,2)</f>
        <v>1</v>
      </c>
    </row>
    <row r="21" spans="1:131" x14ac:dyDescent="0.25">
      <c r="B21" s="57" t="s">
        <v>49</v>
      </c>
      <c r="BU21">
        <f>-1</f>
        <v>-1</v>
      </c>
    </row>
    <row r="22" spans="1:131" x14ac:dyDescent="0.25">
      <c r="B22" t="s">
        <v>50</v>
      </c>
      <c r="BK22">
        <f>-1</f>
        <v>-1</v>
      </c>
    </row>
    <row r="23" spans="1:131" x14ac:dyDescent="0.25">
      <c r="B23" t="s">
        <v>51</v>
      </c>
    </row>
    <row r="24" spans="1:131" x14ac:dyDescent="0.25">
      <c r="B24" t="s">
        <v>52</v>
      </c>
      <c r="BQ24">
        <f>-1</f>
        <v>-1</v>
      </c>
      <c r="CC24">
        <f>-1</f>
        <v>-1</v>
      </c>
    </row>
    <row r="25" spans="1:131" x14ac:dyDescent="0.25">
      <c r="B25" t="s">
        <v>53</v>
      </c>
      <c r="DI25">
        <f>-1</f>
        <v>-1</v>
      </c>
    </row>
    <row r="26" spans="1:131" x14ac:dyDescent="0.25">
      <c r="B26" t="s">
        <v>54</v>
      </c>
    </row>
    <row r="27" spans="1:131" x14ac:dyDescent="0.25">
      <c r="B27" t="s">
        <v>55</v>
      </c>
      <c r="CK27">
        <f>-1</f>
        <v>-1</v>
      </c>
    </row>
    <row r="28" spans="1:131" x14ac:dyDescent="0.25">
      <c r="B28" t="s">
        <v>56</v>
      </c>
    </row>
    <row r="30" spans="1:131" x14ac:dyDescent="0.25">
      <c r="CV30">
        <f>-1</f>
        <v>-1</v>
      </c>
    </row>
  </sheetData>
  <mergeCells count="138">
    <mergeCell ref="EJ7:EQ14"/>
    <mergeCell ref="A15:C15"/>
    <mergeCell ref="A16:C16"/>
    <mergeCell ref="B19:D19"/>
    <mergeCell ref="CO4:CO14"/>
    <mergeCell ref="CW4:CW14"/>
    <mergeCell ref="CY4:CY14"/>
    <mergeCell ref="DA4:DA14"/>
    <mergeCell ref="DC4:DC14"/>
    <mergeCell ref="EB7:EI14"/>
    <mergeCell ref="AW4:AW14"/>
    <mergeCell ref="AY4:AY14"/>
    <mergeCell ref="BA4:BA14"/>
    <mergeCell ref="BC4:BC14"/>
    <mergeCell ref="BE4:BE14"/>
    <mergeCell ref="BG4:BG14"/>
    <mergeCell ref="W4:W14"/>
    <mergeCell ref="Y4:Y14"/>
    <mergeCell ref="AA4:AA14"/>
    <mergeCell ref="AC4:AC14"/>
    <mergeCell ref="AS4:AS14"/>
    <mergeCell ref="AU4:AU14"/>
    <mergeCell ref="FN2:FO2"/>
    <mergeCell ref="E4:E14"/>
    <mergeCell ref="G4:G14"/>
    <mergeCell ref="I4:I14"/>
    <mergeCell ref="K4:K14"/>
    <mergeCell ref="M4:M14"/>
    <mergeCell ref="O4:O14"/>
    <mergeCell ref="Q4:Q14"/>
    <mergeCell ref="S4:S14"/>
    <mergeCell ref="U4:U14"/>
    <mergeCell ref="FB2:FC2"/>
    <mergeCell ref="FD2:FE2"/>
    <mergeCell ref="FF2:FG2"/>
    <mergeCell ref="FH2:FI2"/>
    <mergeCell ref="FJ2:FK2"/>
    <mergeCell ref="FL2:FM2"/>
    <mergeCell ref="EP2:EQ2"/>
    <mergeCell ref="ER2:ES2"/>
    <mergeCell ref="ET2:EU2"/>
    <mergeCell ref="EV2:EW2"/>
    <mergeCell ref="EX2:EY2"/>
    <mergeCell ref="EZ2:FA2"/>
    <mergeCell ref="ED2:EE2"/>
    <mergeCell ref="EF2:EG2"/>
    <mergeCell ref="EH2:EI2"/>
    <mergeCell ref="EJ2:EK2"/>
    <mergeCell ref="EL2:EM2"/>
    <mergeCell ref="EN2:EO2"/>
    <mergeCell ref="DR2:DS2"/>
    <mergeCell ref="DT2:DU2"/>
    <mergeCell ref="DV2:DW2"/>
    <mergeCell ref="DX2:DY2"/>
    <mergeCell ref="DZ2:EA2"/>
    <mergeCell ref="EB2:EC2"/>
    <mergeCell ref="DF2:DG2"/>
    <mergeCell ref="DH2:DI2"/>
    <mergeCell ref="DJ2:DK2"/>
    <mergeCell ref="DL2:DM2"/>
    <mergeCell ref="DN2:DO2"/>
    <mergeCell ref="DP2:DQ2"/>
    <mergeCell ref="CT2:CU2"/>
    <mergeCell ref="CV2:CW2"/>
    <mergeCell ref="CX2:CY2"/>
    <mergeCell ref="CZ2:DA2"/>
    <mergeCell ref="DB2:DC2"/>
    <mergeCell ref="DD2:DE2"/>
    <mergeCell ref="CH2:CI2"/>
    <mergeCell ref="CJ2:CK2"/>
    <mergeCell ref="CL2:CM2"/>
    <mergeCell ref="CN2:CO2"/>
    <mergeCell ref="CP2:CQ2"/>
    <mergeCell ref="CR2:CS2"/>
    <mergeCell ref="BV2:BW2"/>
    <mergeCell ref="BX2:BY2"/>
    <mergeCell ref="BZ2:CA2"/>
    <mergeCell ref="CB2:CC2"/>
    <mergeCell ref="CD2:CE2"/>
    <mergeCell ref="CF2:CG2"/>
    <mergeCell ref="BJ2:BK2"/>
    <mergeCell ref="BL2:BM2"/>
    <mergeCell ref="BN2:BO2"/>
    <mergeCell ref="BP2:BQ2"/>
    <mergeCell ref="BR2:BS2"/>
    <mergeCell ref="BT2:BU2"/>
    <mergeCell ref="AX2:AY2"/>
    <mergeCell ref="AZ2:BA2"/>
    <mergeCell ref="BB2:BC2"/>
    <mergeCell ref="BD2:BE2"/>
    <mergeCell ref="BF2:BG2"/>
    <mergeCell ref="BH2:BI2"/>
    <mergeCell ref="AL2:AM2"/>
    <mergeCell ref="AN2:AO2"/>
    <mergeCell ref="AP2:AQ2"/>
    <mergeCell ref="AR2:AS2"/>
    <mergeCell ref="AT2:AU2"/>
    <mergeCell ref="AV2:AW2"/>
    <mergeCell ref="Z2:AA2"/>
    <mergeCell ref="AB2:AC2"/>
    <mergeCell ref="AD2:AE2"/>
    <mergeCell ref="AF2:AG2"/>
    <mergeCell ref="AH2:AI2"/>
    <mergeCell ref="AJ2:AK2"/>
    <mergeCell ref="N2:O2"/>
    <mergeCell ref="P2:Q2"/>
    <mergeCell ref="R2:S2"/>
    <mergeCell ref="T2:U2"/>
    <mergeCell ref="V2:W2"/>
    <mergeCell ref="X2:Y2"/>
    <mergeCell ref="ER1:EY1"/>
    <mergeCell ref="EZ1:FG1"/>
    <mergeCell ref="FH1:FO1"/>
    <mergeCell ref="B2:B3"/>
    <mergeCell ref="C2:C3"/>
    <mergeCell ref="D2:E2"/>
    <mergeCell ref="F2:G2"/>
    <mergeCell ref="H2:I2"/>
    <mergeCell ref="J2:K2"/>
    <mergeCell ref="L2:M2"/>
    <mergeCell ref="CV1:DC1"/>
    <mergeCell ref="DD1:DK1"/>
    <mergeCell ref="DL1:DS1"/>
    <mergeCell ref="DT1:EA1"/>
    <mergeCell ref="EB1:EI1"/>
    <mergeCell ref="EJ1:EQ1"/>
    <mergeCell ref="AZ1:BG1"/>
    <mergeCell ref="BH1:BO1"/>
    <mergeCell ref="BP1:BW1"/>
    <mergeCell ref="BX1:CE1"/>
    <mergeCell ref="CF1:CM1"/>
    <mergeCell ref="CN1:CU1"/>
    <mergeCell ref="D1:K1"/>
    <mergeCell ref="L1:S1"/>
    <mergeCell ref="T1:AA1"/>
    <mergeCell ref="AB1:AI1"/>
    <mergeCell ref="AJ1:AQ1"/>
    <mergeCell ref="AR1:AY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May-24_Rev-1</vt:lpstr>
      <vt:lpstr>Jun-24_Rev-1</vt:lpstr>
      <vt:lpstr>Feb-25</vt:lpstr>
      <vt:lpstr>Jan-25</vt:lpstr>
      <vt:lpstr>Apr-24_Rev-1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Saswat Swain</cp:lastModifiedBy>
  <dcterms:created xsi:type="dcterms:W3CDTF">2015-06-05T18:17:20Z</dcterms:created>
  <dcterms:modified xsi:type="dcterms:W3CDTF">2025-03-25T12:25:11Z</dcterms:modified>
</cp:coreProperties>
</file>